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date1904="1" showInkAnnotation="0" autoCompressPictures="0"/>
  <bookViews>
    <workbookView xWindow="140" yWindow="160" windowWidth="19300" windowHeight="15800" tabRatio="910"/>
  </bookViews>
  <sheets>
    <sheet name="Introduction" sheetId="18" r:id="rId1"/>
    <sheet name="CO2 G_KM data" sheetId="4" r:id="rId2"/>
    <sheet name="MPG data" sheetId="3" r:id="rId3"/>
    <sheet name="NEDC L_100Km KmL data" sheetId="7" r:id="rId4"/>
    <sheet name="CAFE L_100Km KmL data" sheetId="17" r:id="rId5"/>
    <sheet name="Data source" sheetId="6" r:id="rId6"/>
  </sheets>
  <externalReferences>
    <externalReference r:id="rId7"/>
  </externalReferences>
  <calcPr calcId="14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G27" i="4" l="1"/>
  <c r="F36" i="4"/>
  <c r="J33" i="4"/>
  <c r="J28" i="4"/>
  <c r="G31" i="4"/>
  <c r="G19" i="4"/>
  <c r="G20" i="4"/>
  <c r="G21" i="4"/>
  <c r="G22" i="4"/>
  <c r="G23" i="4"/>
  <c r="G24" i="4"/>
  <c r="G25" i="4"/>
  <c r="G26" i="4"/>
  <c r="F31" i="4"/>
  <c r="F32" i="4"/>
  <c r="F33" i="4"/>
  <c r="F34" i="4"/>
  <c r="F35" i="4"/>
  <c r="F18" i="4"/>
  <c r="F19" i="4"/>
  <c r="F20" i="4"/>
  <c r="F21" i="4"/>
  <c r="F22" i="4"/>
  <c r="F23" i="4"/>
  <c r="F24" i="4"/>
  <c r="F25" i="4"/>
  <c r="F26" i="4"/>
  <c r="F27" i="4"/>
  <c r="F28" i="4"/>
  <c r="F29" i="4"/>
  <c r="E33" i="4"/>
  <c r="E34" i="4"/>
  <c r="E35" i="4"/>
  <c r="E36" i="4"/>
  <c r="E16" i="4"/>
  <c r="E17" i="4"/>
  <c r="E18" i="4"/>
  <c r="E19" i="4"/>
  <c r="E20" i="4"/>
  <c r="E21" i="4"/>
  <c r="E22" i="4"/>
  <c r="E23" i="4"/>
  <c r="E24" i="4"/>
  <c r="E25" i="4"/>
  <c r="E26" i="4"/>
  <c r="E27" i="4"/>
  <c r="E28" i="4"/>
  <c r="D37" i="4"/>
  <c r="O165" i="17"/>
  <c r="O166" i="17"/>
  <c r="O167" i="17"/>
  <c r="O168" i="17"/>
</calcChain>
</file>

<file path=xl/comments1.xml><?xml version="1.0" encoding="utf-8"?>
<comments xmlns="http://schemas.openxmlformats.org/spreadsheetml/2006/main">
  <authors>
    <author>Intern</author>
  </authors>
  <commentList>
    <comment ref="M9"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 ref="M45"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 ref="M81"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List>
</comments>
</file>

<file path=xl/comments2.xml><?xml version="1.0" encoding="utf-8"?>
<comments xmlns="http://schemas.openxmlformats.org/spreadsheetml/2006/main">
  <authors>
    <author>Intern</author>
  </authors>
  <commentList>
    <comment ref="M9"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 ref="M45"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 ref="M81" authorId="0">
      <text>
        <r>
          <rPr>
            <b/>
            <sz val="9"/>
            <color indexed="81"/>
            <rFont val="Verdana"/>
            <family val="2"/>
          </rPr>
          <t>Intern:</t>
        </r>
        <r>
          <rPr>
            <sz val="9"/>
            <color indexed="81"/>
            <rFont val="Verdana"/>
            <family val="2"/>
          </rPr>
          <t xml:space="preserve">
All credits are assumed as if they were used all together with exception of anticipated compliance. 
</t>
        </r>
      </text>
    </comment>
  </commentList>
</comments>
</file>

<file path=xl/sharedStrings.xml><?xml version="1.0" encoding="utf-8"?>
<sst xmlns="http://schemas.openxmlformats.org/spreadsheetml/2006/main" count="192" uniqueCount="64">
  <si>
    <t>STUDIED</t>
  </si>
  <si>
    <t>Regulation: same as above</t>
  </si>
  <si>
    <t>Baseline performance: Transport Canada (2009):  http://www.tc.gc.ca/eng/programs/environment-fcp-cafctargets-385.htm</t>
  </si>
  <si>
    <t>Regulation: Environment Canada (Oct 2010), Passenger Automobile and Light Truck Greenhouse Gas Emission Regulations:  http://www.tc.gc.ca/eng/programs/environment-fcp-cafctargets-385.htm</t>
  </si>
  <si>
    <t>Regulation: EC No. 443/2009: http://ec.europa.eu/clima/policies/transport/vehicles/cars_en.htm</t>
  </si>
  <si>
    <t>Baseline performance: Internal communication with S. Korean official, and from GreenCarCongress: http://www.greencarcongress.com/2009/06/korea-20090604.html</t>
  </si>
  <si>
    <t>EU</t>
  </si>
  <si>
    <t>Japan</t>
  </si>
  <si>
    <t>China</t>
  </si>
  <si>
    <t>S. Korea</t>
  </si>
  <si>
    <t>US</t>
  </si>
  <si>
    <t>Data Source</t>
  </si>
  <si>
    <t>CAFE mpg</t>
  </si>
  <si>
    <t>NEDC L/100-km</t>
  </si>
  <si>
    <t>US-Car</t>
  </si>
  <si>
    <t>Canada-Car</t>
  </si>
  <si>
    <t>Regulation: MLIT, August 19,2011, available in Japanese at http://www.mlit.go.jp/common/000163736.pdf</t>
  </si>
  <si>
    <t>India</t>
  </si>
  <si>
    <t>Mexico</t>
  </si>
  <si>
    <t>Regulation: DOT/EPA Joint Rulemaking, MY2012-2016; DOT/EPA Joint Notice of Intent: http://www.nhtsa.gov/fuel-economy; EPA final rule making of MY 2017-2025, Oct. 2012: http://www.epa.gov/oms/climate/regs-light-duty.htm</t>
  </si>
  <si>
    <t xml:space="preserve">Phase 1-2:national standard GB 19578-2004, http://www.fueleconomy.cn/doc_pdf/chych-bzh.pdf.; source for 2020 goal: People's Daily: </t>
  </si>
  <si>
    <t>Phase 3 (2015): national standard GB 27999-2011; the lastest public version can be found on http://www.catarc.org.cn/bzyj/pdf_file/zhengqiuyijian-sc19-12-bzsm.pdf (in Chinese)</t>
  </si>
  <si>
    <t>2020 target proposal: Energy-saving and New-energy Vehicle Industrial Development Plan 2012-2020, State Council, 2012: http://www.gov.cn/zwgk/2012-07/09/content_2179032.htm</t>
  </si>
  <si>
    <t xml:space="preserve">Regulations: </t>
  </si>
  <si>
    <t>Baseline performance: China Automotive Research and Technology Center though internal communication and ICCT internal 2010 database for Chinese light-duty vehicles</t>
  </si>
  <si>
    <t>Canada</t>
    <phoneticPr fontId="1" type="noConversion"/>
  </si>
  <si>
    <t>Baseline performance: European Commission Car CO2 Monitoring data (2009): http://eur-lex.europa.eu/LexUriServ/LexUriServ.do?uri=CELEX:52010DC0655:EN:HTML</t>
  </si>
  <si>
    <t>HISTORICAL</t>
  </si>
  <si>
    <t>ENACTED</t>
  </si>
  <si>
    <t>PROPOSED</t>
  </si>
  <si>
    <t>SURPASSED</t>
  </si>
  <si>
    <t>Key</t>
  </si>
  <si>
    <t>NEDC km/l</t>
  </si>
  <si>
    <t>CAFE L/100-km</t>
  </si>
  <si>
    <t>CAFE in km/l</t>
  </si>
  <si>
    <t>Regulation: NOM-163-SEMARNAT-ENER-SCFI-2013, Emisiones de bióxido de carbono (CO2) provenientes del escape y su equivalencia en términos de rendimiento de combustible, aplicable a vehículos automotores nuevos de peso bruto vehicular de hasta 3 857 kilogramos.</t>
  </si>
  <si>
    <t>http://dof.gob.mx/nota_detalle.php?codigo=5303391&amp;fecha=21/06/2013</t>
  </si>
  <si>
    <t>Baseline performance: JAMA 2010, The Motor Industry of Japan: http://www.jama-english.jp/publications/MVS2010.pdf; MLIT, http://www.mlit.go.jp/common/000990330.pdf</t>
  </si>
  <si>
    <t>Baseline performance: 2009 and before: Bureau of Energy Efficiency white paper; 2010-2012 Calculation based on ICCT database</t>
  </si>
  <si>
    <t>Brazil</t>
  </si>
  <si>
    <t>NEDC MJ/km</t>
  </si>
  <si>
    <t>CAFE MJ/km</t>
  </si>
  <si>
    <t>Mexico-Car</t>
  </si>
  <si>
    <t>US-LT</t>
  </si>
  <si>
    <t>Canada-LT</t>
  </si>
  <si>
    <t>Mexico-LT</t>
  </si>
  <si>
    <t>EU-LCV</t>
  </si>
  <si>
    <t>China-LCV</t>
  </si>
  <si>
    <t>Japan-LT</t>
  </si>
  <si>
    <t>Baseline performance: US EPA, Light-duty automotive technology, carbon dioxide emissions, and fuel economy trends:1975 through 2013. Table 9.1, page 110. Online available at http://www.epa.gov/fueleconomy/fetrends/1975-2012/420r13001.pdf</t>
  </si>
  <si>
    <t>Regulation: THE GAZETTE OF INDIA : EXTRAORDINARY [PART II—SEC. 3(ii)] MINISTRY OF POWER NOTIFICATION, New Delhi, 30th January, 2014</t>
  </si>
  <si>
    <t>US CAFE numbers assume full impact of A/C refrigerant credit. MPG values with imp[act of A/C efficiency, off-cycle, advanced technology credits available upon request.</t>
  </si>
  <si>
    <r>
      <t>NEDC gCO</t>
    </r>
    <r>
      <rPr>
        <b/>
        <vertAlign val="subscript"/>
        <sz val="10"/>
        <rFont val="Arial"/>
      </rPr>
      <t>2</t>
    </r>
    <r>
      <rPr>
        <b/>
        <sz val="10"/>
        <rFont val="Arial"/>
        <family val="2"/>
      </rPr>
      <t>/km</t>
    </r>
  </si>
  <si>
    <t xml:space="preserve">[1] China's target reflects gasoline vehicles only. The target may be higher after new energy vehicles are considered. </t>
  </si>
  <si>
    <t>[2] EPA GHG standards reflecting tailpipe GHG emissions, which are slightly different from NHTSA fuel economy standards due to low-GWP refrigerant credits</t>
  </si>
  <si>
    <t xml:space="preserve">[3] Gasoline in Brazil contains 22% of ethanol (E22), all data in the chart have been converted to gasoline (E00) equivalent </t>
  </si>
  <si>
    <t>LT= light truck</t>
  </si>
  <si>
    <t>LCV= light commercial vehicle</t>
  </si>
  <si>
    <t>Latest update: Nov 2014</t>
  </si>
  <si>
    <t>Notes</t>
  </si>
  <si>
    <t xml:space="preserve"> - Governments in most regions with major auto markets regulate vehicle fuel efficiency or CO2 emissions, but details of regulations differ enough to make simple comparison misleading</t>
  </si>
  <si>
    <t xml:space="preserve"> - Possible to normalize standard values (limits) of the various regulations by means of conversion formulas that take into account differences in metrics and test drive cycles. That permits fair and accurate comparison of the stringency of different efficiency mandates</t>
  </si>
  <si>
    <t>About the tables</t>
  </si>
  <si>
    <t xml:space="preserve"> - This document contrains underlying data of the global comparison charts at: http://www.theicct.org/info-tools/global-passenger-vehicle-standards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</si>
</sst>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Verdana"/>
    </font>
    <font>
      <sz val="12"/>
      <name val="Calibri"/>
      <family val="2"/>
    </font>
    <font>
      <sz val="10"/>
      <name val="Verdana"/>
      <family val="2"/>
    </font>
    <font>
      <sz val="8"/>
      <name val="Verdana"/>
      <family val="2"/>
    </font>
    <font>
      <sz val="10"/>
      <name val="Arial"/>
      <family val="2"/>
    </font>
    <font>
      <b/>
      <sz val="10"/>
      <color indexed="9"/>
      <name val="Arial"/>
      <family val="2"/>
    </font>
    <font>
      <b/>
      <sz val="10"/>
      <name val="Arial"/>
      <family val="2"/>
    </font>
    <font>
      <u/>
      <sz val="10"/>
      <color indexed="12"/>
      <name val="Verdana"/>
      <family val="2"/>
    </font>
    <font>
      <u/>
      <sz val="10"/>
      <color indexed="20"/>
      <name val="Verdana"/>
      <family val="2"/>
    </font>
    <font>
      <u/>
      <sz val="10"/>
      <color theme="10"/>
      <name val="Verdana"/>
      <family val="2"/>
    </font>
    <font>
      <u/>
      <sz val="10"/>
      <color theme="11"/>
      <name val="Verdana"/>
      <family val="2"/>
    </font>
    <font>
      <sz val="10"/>
      <color theme="0"/>
      <name val="Arial"/>
      <family val="2"/>
    </font>
    <font>
      <sz val="9"/>
      <color indexed="81"/>
      <name val="Verdana"/>
      <family val="2"/>
    </font>
    <font>
      <b/>
      <sz val="9"/>
      <color indexed="81"/>
      <name val="Verdana"/>
      <family val="2"/>
    </font>
    <font>
      <b/>
      <vertAlign val="subscript"/>
      <sz val="10"/>
      <name val="Arial"/>
    </font>
    <font>
      <sz val="12"/>
      <name val="Gotham Medium"/>
    </font>
    <font>
      <sz val="12"/>
      <name val="Verdana"/>
    </font>
    <font>
      <sz val="12"/>
      <color theme="0"/>
      <name val="Gotham Medium"/>
    </font>
  </fonts>
  <fills count="10">
    <fill>
      <patternFill patternType="none"/>
    </fill>
    <fill>
      <patternFill patternType="gray125"/>
    </fill>
    <fill>
      <patternFill patternType="solid">
        <fgColor indexed="22"/>
        <bgColor indexed="64"/>
      </patternFill>
    </fill>
    <fill>
      <patternFill patternType="solid">
        <fgColor rgb="FF008000"/>
        <bgColor indexed="64"/>
      </patternFill>
    </fill>
    <fill>
      <patternFill patternType="solid">
        <fgColor rgb="FF008000"/>
        <bgColor rgb="FF000000"/>
      </patternFill>
    </fill>
    <fill>
      <patternFill patternType="solid">
        <fgColor rgb="FF4F81BD"/>
        <bgColor rgb="FF000000"/>
      </patternFill>
    </fill>
    <fill>
      <patternFill patternType="solid">
        <fgColor rgb="FFCCFFCC"/>
        <bgColor rgb="FF000000"/>
      </patternFill>
    </fill>
    <fill>
      <patternFill patternType="solid">
        <fgColor rgb="FFC0C0C0"/>
        <bgColor rgb="FF000000"/>
      </patternFill>
    </fill>
    <fill>
      <patternFill patternType="solid">
        <fgColor theme="5"/>
        <bgColor indexed="64"/>
      </patternFill>
    </fill>
    <fill>
      <patternFill patternType="solid">
        <fgColor theme="0" tint="-0.34998626667073579"/>
        <bgColor indexed="64"/>
      </patternFill>
    </fill>
  </fills>
  <borders count="13">
    <border>
      <left/>
      <right/>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1254">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xf numFmtId="0" fontId="4" fillId="0" borderId="0" xfId="0" applyFont="1"/>
    <xf numFmtId="0" fontId="6" fillId="0" borderId="0" xfId="0" applyFont="1" applyFill="1" applyBorder="1" applyAlignment="1">
      <alignment horizontal="center"/>
    </xf>
    <xf numFmtId="0" fontId="4" fillId="0" borderId="0" xfId="0" applyFont="1" applyFill="1"/>
    <xf numFmtId="0" fontId="5" fillId="0" borderId="0" xfId="0" applyFont="1" applyFill="1"/>
    <xf numFmtId="0" fontId="6" fillId="0" borderId="0" xfId="0" applyFont="1"/>
    <xf numFmtId="0" fontId="4" fillId="0" borderId="0" xfId="0" applyFont="1" applyBorder="1"/>
    <xf numFmtId="0" fontId="4" fillId="0" borderId="4" xfId="0" applyFont="1" applyBorder="1"/>
    <xf numFmtId="0" fontId="4" fillId="0" borderId="5" xfId="0" applyFont="1" applyBorder="1"/>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xf>
    <xf numFmtId="164" fontId="4" fillId="0" borderId="2" xfId="0" applyNumberFormat="1" applyFont="1" applyFill="1" applyBorder="1" applyAlignment="1">
      <alignment horizontal="center"/>
    </xf>
    <xf numFmtId="0" fontId="4" fillId="0" borderId="0" xfId="0" applyFont="1" applyFill="1" applyBorder="1" applyAlignment="1">
      <alignment horizontal="center"/>
    </xf>
    <xf numFmtId="1" fontId="4" fillId="0" borderId="0" xfId="0" applyNumberFormat="1" applyFont="1" applyFill="1" applyBorder="1" applyAlignment="1">
      <alignment horizontal="center"/>
    </xf>
    <xf numFmtId="1" fontId="4" fillId="0" borderId="0" xfId="0" applyNumberFormat="1" applyFont="1" applyBorder="1" applyAlignment="1">
      <alignment horizontal="center"/>
    </xf>
    <xf numFmtId="1" fontId="4" fillId="0" borderId="0" xfId="0" applyNumberFormat="1" applyFont="1" applyBorder="1"/>
    <xf numFmtId="1" fontId="4" fillId="0" borderId="0" xfId="0" applyNumberFormat="1" applyFont="1" applyFill="1" applyBorder="1"/>
    <xf numFmtId="1" fontId="4" fillId="0" borderId="4" xfId="0" applyNumberFormat="1" applyFont="1" applyBorder="1"/>
    <xf numFmtId="164" fontId="4" fillId="0" borderId="0" xfId="0" applyNumberFormat="1" applyFont="1" applyFill="1" applyBorder="1" applyAlignment="1">
      <alignment horizontal="center"/>
    </xf>
    <xf numFmtId="164" fontId="4" fillId="2" borderId="0" xfId="0" applyNumberFormat="1" applyFont="1" applyFill="1" applyBorder="1" applyAlignment="1">
      <alignment horizontal="center"/>
    </xf>
    <xf numFmtId="164" fontId="4" fillId="0" borderId="0" xfId="0" applyNumberFormat="1" applyFont="1" applyBorder="1" applyAlignment="1">
      <alignment horizontal="center"/>
    </xf>
    <xf numFmtId="9" fontId="4" fillId="0" borderId="0" xfId="1" applyFont="1" applyAlignment="1">
      <alignment horizontal="center"/>
    </xf>
    <xf numFmtId="1" fontId="4" fillId="3" borderId="0" xfId="0" applyNumberFormat="1" applyFont="1" applyFill="1" applyBorder="1" applyAlignment="1">
      <alignment horizontal="center"/>
    </xf>
    <xf numFmtId="164" fontId="4" fillId="3" borderId="0" xfId="0" applyNumberFormat="1" applyFont="1" applyFill="1" applyBorder="1" applyAlignment="1">
      <alignment horizontal="center"/>
    </xf>
    <xf numFmtId="165" fontId="4" fillId="0" borderId="0" xfId="1" applyNumberFormat="1" applyFont="1" applyFill="1" applyBorder="1" applyAlignment="1">
      <alignment horizontal="center"/>
    </xf>
    <xf numFmtId="164" fontId="4" fillId="0" borderId="0" xfId="0" applyNumberFormat="1" applyFont="1" applyBorder="1"/>
    <xf numFmtId="164" fontId="4" fillId="0" borderId="0" xfId="0" applyNumberFormat="1" applyFont="1" applyFill="1" applyBorder="1"/>
    <xf numFmtId="0" fontId="11" fillId="0" borderId="0" xfId="0" applyFont="1"/>
    <xf numFmtId="0" fontId="5" fillId="0" borderId="0" xfId="0" applyFont="1" applyFill="1" applyBorder="1" applyAlignment="1">
      <alignment horizontal="center"/>
    </xf>
    <xf numFmtId="164" fontId="6" fillId="0" borderId="0" xfId="0" applyNumberFormat="1" applyFont="1" applyFill="1" applyBorder="1" applyAlignment="1">
      <alignment horizontal="center"/>
    </xf>
    <xf numFmtId="164" fontId="4" fillId="0" borderId="4" xfId="0" applyNumberFormat="1" applyFont="1" applyBorder="1"/>
    <xf numFmtId="0" fontId="4" fillId="0" borderId="0" xfId="0" applyFont="1" applyAlignment="1">
      <alignment horizontal="left" vertical="center" wrapText="1"/>
    </xf>
    <xf numFmtId="0" fontId="4" fillId="0" borderId="0" xfId="0" applyFont="1" applyAlignment="1">
      <alignment horizontal="left" vertical="center"/>
    </xf>
    <xf numFmtId="1" fontId="4" fillId="3" borderId="4" xfId="0" applyNumberFormat="1" applyFont="1" applyFill="1" applyBorder="1" applyAlignment="1">
      <alignment horizontal="center"/>
    </xf>
    <xf numFmtId="0" fontId="4" fillId="0" borderId="0" xfId="0" applyFont="1" applyFill="1" applyAlignment="1">
      <alignment horizontal="left" vertical="center"/>
    </xf>
    <xf numFmtId="164" fontId="4" fillId="3" borderId="4" xfId="0" applyNumberFormat="1" applyFont="1" applyFill="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Alignment="1">
      <alignment wrapText="1"/>
    </xf>
    <xf numFmtId="0" fontId="4" fillId="0" borderId="0" xfId="0" applyFont="1" applyFill="1" applyBorder="1"/>
    <xf numFmtId="0" fontId="4" fillId="0" borderId="0" xfId="0" applyFont="1" applyAlignment="1">
      <alignment horizontal="center"/>
    </xf>
    <xf numFmtId="1" fontId="4" fillId="0" borderId="2" xfId="0" applyNumberFormat="1" applyFont="1" applyFill="1" applyBorder="1" applyAlignment="1">
      <alignment horizontal="center"/>
    </xf>
    <xf numFmtId="1" fontId="6" fillId="0" borderId="2" xfId="0" applyNumberFormat="1" applyFont="1" applyFill="1" applyBorder="1" applyAlignment="1">
      <alignment horizontal="center"/>
    </xf>
    <xf numFmtId="1" fontId="4" fillId="0" borderId="5" xfId="0" applyNumberFormat="1" applyFont="1" applyBorder="1"/>
    <xf numFmtId="1" fontId="6" fillId="0" borderId="0" xfId="0" applyNumberFormat="1" applyFont="1" applyFill="1" applyBorder="1" applyAlignment="1">
      <alignment horizontal="center"/>
    </xf>
    <xf numFmtId="0" fontId="5" fillId="8" borderId="7" xfId="0" applyFont="1" applyFill="1" applyBorder="1" applyAlignment="1">
      <alignment horizontal="center"/>
    </xf>
    <xf numFmtId="0" fontId="5" fillId="8" borderId="8" xfId="0" applyFont="1" applyFill="1" applyBorder="1" applyAlignment="1">
      <alignment horizontal="center"/>
    </xf>
    <xf numFmtId="0" fontId="5" fillId="8" borderId="9" xfId="0" applyFont="1" applyFill="1" applyBorder="1" applyAlignment="1">
      <alignment horizontal="center"/>
    </xf>
    <xf numFmtId="0" fontId="5" fillId="8" borderId="7" xfId="0" applyFont="1" applyFill="1" applyBorder="1" applyAlignment="1">
      <alignment horizontal="center" vertical="center"/>
    </xf>
    <xf numFmtId="0" fontId="5" fillId="8" borderId="6" xfId="0" applyFont="1" applyFill="1" applyBorder="1" applyAlignment="1">
      <alignment horizontal="center" vertical="center"/>
    </xf>
    <xf numFmtId="1" fontId="4" fillId="4" borderId="0" xfId="0" applyNumberFormat="1" applyFont="1" applyFill="1" applyBorder="1" applyAlignment="1">
      <alignment horizontal="center" vertical="center"/>
    </xf>
    <xf numFmtId="1" fontId="4" fillId="5" borderId="0" xfId="0" applyNumberFormat="1" applyFont="1" applyFill="1" applyBorder="1" applyAlignment="1">
      <alignment horizontal="center" vertical="center"/>
    </xf>
    <xf numFmtId="164" fontId="4" fillId="4" borderId="0"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1" fontId="4" fillId="9" borderId="0" xfId="0" applyNumberFormat="1" applyFont="1" applyFill="1" applyBorder="1" applyAlignment="1">
      <alignment horizontal="center"/>
    </xf>
    <xf numFmtId="0" fontId="4" fillId="4" borderId="10" xfId="0" applyFont="1" applyFill="1" applyBorder="1" applyAlignment="1">
      <alignment horizontal="left" vertical="center"/>
    </xf>
    <xf numFmtId="1" fontId="4" fillId="5" borderId="10" xfId="0" applyNumberFormat="1" applyFont="1" applyFill="1" applyBorder="1" applyAlignment="1">
      <alignment horizontal="left" vertical="center"/>
    </xf>
    <xf numFmtId="0" fontId="4" fillId="6" borderId="10" xfId="0" applyFont="1" applyFill="1" applyBorder="1" applyAlignment="1">
      <alignment horizontal="left" vertical="center"/>
    </xf>
    <xf numFmtId="0" fontId="4" fillId="7" borderId="11" xfId="0" applyFont="1" applyFill="1" applyBorder="1" applyAlignment="1">
      <alignment horizontal="left" vertical="center"/>
    </xf>
    <xf numFmtId="0" fontId="4" fillId="0" borderId="12" xfId="0" applyFont="1" applyBorder="1" applyAlignment="1">
      <alignment horizontal="left" vertical="center"/>
    </xf>
    <xf numFmtId="0" fontId="15" fillId="0" borderId="0" xfId="0" applyFont="1" applyAlignment="1">
      <alignment wrapText="1"/>
    </xf>
    <xf numFmtId="0" fontId="16" fillId="0" borderId="0" xfId="0" applyFont="1"/>
    <xf numFmtId="0" fontId="17" fillId="8" borderId="0" xfId="0" applyFont="1" applyFill="1" applyAlignment="1">
      <alignment wrapText="1"/>
    </xf>
  </cellXfs>
  <cellStyles count="12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E"/>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0DA8B"/>
      <rgbColor rgb="00F1AC37"/>
      <rgbColor rgb="00958679"/>
      <rgbColor rgb="0063BDD2"/>
      <rgbColor rgb="00E47B60"/>
      <rgbColor rgb="00E897A8"/>
      <rgbColor rgb="006B708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DA8B"/>
      <color rgb="FFE47B60"/>
      <color rgb="FFD0D6DF"/>
      <color rgb="FF6B7089"/>
      <color rgb="FFAE54B0"/>
      <color rgb="FF9D009F"/>
      <color rgb="FF009601"/>
      <color rgb="FF002C54"/>
      <color rgb="FFE897A8"/>
      <color rgb="FFF1AC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CT_PVStd_fullsheet_new_20140204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US"/>
      <sheetName val="Canada"/>
      <sheetName val="EU"/>
      <sheetName val="Australia"/>
      <sheetName val="Japan"/>
      <sheetName val="China"/>
      <sheetName val="South Korea"/>
      <sheetName val="India"/>
      <sheetName val="Mexico"/>
      <sheetName val="Brazil"/>
    </sheetNames>
    <sheetDataSet>
      <sheetData sheetId="0" refreshError="1"/>
      <sheetData sheetId="1" refreshError="1"/>
      <sheetData sheetId="2" refreshError="1"/>
      <sheetData sheetId="3" refreshError="1">
        <row r="6">
          <cell r="O6">
            <v>172.2</v>
          </cell>
        </row>
        <row r="64">
          <cell r="O64">
            <v>95</v>
          </cell>
        </row>
      </sheetData>
      <sheetData sheetId="4" refreshError="1"/>
      <sheetData sheetId="5" refreshError="1">
        <row r="6">
          <cell r="N6">
            <v>187.4975275111307</v>
          </cell>
        </row>
        <row r="7">
          <cell r="N7">
            <v>181.68833010001887</v>
          </cell>
        </row>
        <row r="8">
          <cell r="N8">
            <v>175.24250831508658</v>
          </cell>
        </row>
        <row r="9">
          <cell r="N9">
            <v>174.21936200001798</v>
          </cell>
        </row>
        <row r="10">
          <cell r="N10">
            <v>171.23177476001763</v>
          </cell>
        </row>
        <row r="11">
          <cell r="N11">
            <v>170.26229280796451</v>
          </cell>
        </row>
        <row r="12">
          <cell r="N12">
            <v>166.50945944517832</v>
          </cell>
        </row>
        <row r="13">
          <cell r="N13">
            <v>164.70475295543085</v>
          </cell>
        </row>
        <row r="14">
          <cell r="N14">
            <v>158.37303778785392</v>
          </cell>
        </row>
        <row r="15">
          <cell r="N15">
            <v>146.08472142700845</v>
          </cell>
        </row>
        <row r="16">
          <cell r="N16">
            <v>144.83325800001441</v>
          </cell>
        </row>
        <row r="17">
          <cell r="N17">
            <v>135.86746962136166</v>
          </cell>
        </row>
        <row r="18">
          <cell r="N18">
            <v>126.71056491032155</v>
          </cell>
        </row>
        <row r="58">
          <cell r="N58" t="e">
            <v>#N/A</v>
          </cell>
        </row>
        <row r="59">
          <cell r="N59" t="e">
            <v>#N/A</v>
          </cell>
        </row>
        <row r="60">
          <cell r="N60" t="e">
            <v>#N/A</v>
          </cell>
        </row>
        <row r="61">
          <cell r="N61">
            <v>122.19413592414965</v>
          </cell>
        </row>
      </sheetData>
      <sheetData sheetId="6" refreshError="1">
        <row r="6">
          <cell r="O6">
            <v>212.88864158520474</v>
          </cell>
        </row>
        <row r="7">
          <cell r="O7" t="e">
            <v>#N/A</v>
          </cell>
        </row>
        <row r="8">
          <cell r="O8" t="e">
            <v>#N/A</v>
          </cell>
        </row>
        <row r="9">
          <cell r="O9" t="e">
            <v>#N/A</v>
          </cell>
        </row>
        <row r="10">
          <cell r="O10">
            <v>188.35153141347425</v>
          </cell>
        </row>
        <row r="11">
          <cell r="O11" t="e">
            <v>#N/A</v>
          </cell>
        </row>
        <row r="12">
          <cell r="O12">
            <v>185.2668661347424</v>
          </cell>
        </row>
        <row r="13">
          <cell r="O13" t="e">
            <v>#N/A</v>
          </cell>
        </row>
        <row r="14">
          <cell r="O14">
            <v>180.17249468956408</v>
          </cell>
        </row>
        <row r="15">
          <cell r="O15">
            <v>176.19981970937911</v>
          </cell>
        </row>
        <row r="16">
          <cell r="O16">
            <v>173.39557854689565</v>
          </cell>
        </row>
        <row r="17">
          <cell r="O17">
            <v>171.52608443857335</v>
          </cell>
        </row>
        <row r="53">
          <cell r="O53">
            <v>161.24386684280057</v>
          </cell>
        </row>
        <row r="54">
          <cell r="O54" t="e">
            <v>#N/A</v>
          </cell>
        </row>
        <row r="55">
          <cell r="O55" t="e">
            <v>#N/A</v>
          </cell>
        </row>
        <row r="56">
          <cell r="O56" t="e">
            <v>#N/A</v>
          </cell>
        </row>
        <row r="57">
          <cell r="O57" t="e">
            <v>#N/A</v>
          </cell>
        </row>
        <row r="58">
          <cell r="O58">
            <v>116.84338177014531</v>
          </cell>
        </row>
      </sheetData>
      <sheetData sheetId="7" refreshError="1">
        <row r="27">
          <cell r="O27">
            <v>208.23300725388896</v>
          </cell>
        </row>
        <row r="28">
          <cell r="O28">
            <v>197.07383544849972</v>
          </cell>
        </row>
        <row r="29">
          <cell r="O29">
            <v>193.61856335534364</v>
          </cell>
        </row>
        <row r="30">
          <cell r="O30">
            <v>192.37632847544259</v>
          </cell>
        </row>
        <row r="31">
          <cell r="O31">
            <v>187.56491874133309</v>
          </cell>
        </row>
        <row r="32">
          <cell r="O32">
            <v>180.63334863366771</v>
          </cell>
        </row>
        <row r="33">
          <cell r="O33">
            <v>169.03015172858633</v>
          </cell>
        </row>
        <row r="34">
          <cell r="O34">
            <v>161.27440181592411</v>
          </cell>
        </row>
        <row r="35">
          <cell r="O35">
            <v>155.00121558992487</v>
          </cell>
        </row>
        <row r="83">
          <cell r="O83">
            <v>144.81100000000001</v>
          </cell>
        </row>
      </sheetData>
      <sheetData sheetId="8" refreshError="1"/>
      <sheetData sheetId="9" refreshError="1"/>
      <sheetData sheetId="10" refreshError="1">
        <row r="6">
          <cell r="M6">
            <v>159.34979544973612</v>
          </cell>
        </row>
        <row r="21">
          <cell r="M21">
            <v>138.44535155484044</v>
          </cell>
        </row>
      </sheetData>
    </sheetDataSet>
  </externalBook>
</externalLink>
</file>

<file path=xl/theme/theme1.xml><?xml version="1.0" encoding="utf-8"?>
<a:theme xmlns:a="http://schemas.openxmlformats.org/drawingml/2006/main" name="ICCT 2011">
  <a:themeElements>
    <a:clrScheme name="ICCT 2011">
      <a:dk1>
        <a:sysClr val="windowText" lastClr="000000"/>
      </a:dk1>
      <a:lt1>
        <a:sysClr val="window" lastClr="FFFFFF"/>
      </a:lt1>
      <a:dk2>
        <a:srgbClr val="45555F"/>
      </a:dk2>
      <a:lt2>
        <a:srgbClr val="DED5B3"/>
      </a:lt2>
      <a:accent1>
        <a:srgbClr val="4E3227"/>
      </a:accent1>
      <a:accent2>
        <a:srgbClr val="007A94"/>
      </a:accent2>
      <a:accent3>
        <a:srgbClr val="D6492A"/>
      </a:accent3>
      <a:accent4>
        <a:srgbClr val="642566"/>
      </a:accent4>
      <a:accent5>
        <a:srgbClr val="6C953C"/>
      </a:accent5>
      <a:accent6>
        <a:srgbClr val="F4AF00"/>
      </a:accent6>
      <a:hlink>
        <a:srgbClr val="007A94"/>
      </a:hlink>
      <a:folHlink>
        <a:srgbClr val="6C953C"/>
      </a:folHlink>
    </a:clrScheme>
    <a:fontScheme name="Custom 1">
      <a:majorFont>
        <a:latin typeface="Helvetica"/>
        <a:ea typeface="ＭＳ Ｐゴシック"/>
        <a:cs typeface="ＭＳ Ｐゴシック"/>
      </a:majorFont>
      <a:minorFont>
        <a:latin typeface="Helvetica"/>
        <a:ea typeface="ＭＳ Ｐゴシック"/>
        <a:cs typeface="ＭＳ Ｐゴシック"/>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charset="0"/>
            <a:ea typeface="ＭＳ Ｐゴシック" charset="-128"/>
            <a:cs typeface="ＭＳ Ｐゴシック"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charset="0"/>
            <a:ea typeface="ＭＳ Ｐゴシック" charset="-128"/>
            <a:cs typeface="ＭＳ Ｐゴシック" charset="-128"/>
          </a:defRPr>
        </a:defPPr>
      </a:lstStyle>
    </a:lnDef>
  </a:objectDefaults>
  <a:extraClrSchemeLst>
    <a:extraClrScheme>
      <a:clrScheme name="PresentationTemplat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PresentationTemplat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PresentationTemplat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PresentationTemplat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PresentationTemplat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PresentationTemplat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PresentationTemplate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PresentationTemplat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PresentationTemplat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PresentationTemplat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PresentationTemplat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PresentationTemplat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21" sqref="A21"/>
    </sheetView>
  </sheetViews>
  <sheetFormatPr baseColWidth="10" defaultRowHeight="16" x14ac:dyDescent="0"/>
  <cols>
    <col min="1" max="1" width="78.5703125" style="63" customWidth="1"/>
    <col min="2" max="16384" width="10.7109375" style="63"/>
  </cols>
  <sheetData>
    <row r="1" spans="1:1">
      <c r="A1" s="64" t="s">
        <v>58</v>
      </c>
    </row>
    <row r="3" spans="1:1">
      <c r="A3" s="62" t="s">
        <v>62</v>
      </c>
    </row>
    <row r="4" spans="1:1" ht="45">
      <c r="A4" s="62" t="s">
        <v>60</v>
      </c>
    </row>
    <row r="5" spans="1:1" ht="60">
      <c r="A5" s="62" t="s">
        <v>61</v>
      </c>
    </row>
    <row r="6" spans="1:1" ht="30">
      <c r="A6" s="62" t="s">
        <v>63</v>
      </c>
    </row>
    <row r="7" spans="1:1">
      <c r="A7" s="62"/>
    </row>
    <row r="8" spans="1:1">
      <c r="A8" s="62" t="s">
        <v>59</v>
      </c>
    </row>
    <row r="9" spans="1:1" ht="30">
      <c r="A9" s="62" t="s">
        <v>53</v>
      </c>
    </row>
    <row r="10" spans="1:1" ht="30">
      <c r="A10" s="62" t="s">
        <v>54</v>
      </c>
    </row>
    <row r="11" spans="1:1" ht="30">
      <c r="A11" s="62" t="s">
        <v>55</v>
      </c>
    </row>
    <row r="12" spans="1:1">
      <c r="A12" s="63" t="s">
        <v>56</v>
      </c>
    </row>
    <row r="13" spans="1:1">
      <c r="A13" s="63" t="s">
        <v>57</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Y41"/>
  <sheetViews>
    <sheetView showGridLines="0" workbookViewId="0">
      <selection activeCell="D29" sqref="D29"/>
    </sheetView>
  </sheetViews>
  <sheetFormatPr baseColWidth="10" defaultColWidth="10.7109375" defaultRowHeight="12" x14ac:dyDescent="0"/>
  <cols>
    <col min="1" max="10" width="10.7109375" style="1"/>
    <col min="11" max="11" width="10.7109375" style="1" customWidth="1"/>
    <col min="12" max="12" width="12.28515625" style="1" customWidth="1"/>
    <col min="13" max="13" width="10.7109375" style="1" customWidth="1"/>
    <col min="14" max="14" width="14.140625" style="1" customWidth="1"/>
    <col min="15" max="16384" width="10.7109375" style="1"/>
  </cols>
  <sheetData>
    <row r="1" spans="1:25" ht="14" customHeight="1" thickBot="1">
      <c r="A1" s="5"/>
      <c r="B1" s="5"/>
      <c r="C1" s="5"/>
      <c r="D1" s="5"/>
      <c r="E1" s="5"/>
      <c r="F1" s="5"/>
      <c r="G1" s="5"/>
      <c r="H1" s="5"/>
    </row>
    <row r="2" spans="1:25" ht="14" customHeight="1">
      <c r="A2" s="1" t="s">
        <v>31</v>
      </c>
      <c r="B2" s="61" t="s">
        <v>27</v>
      </c>
      <c r="C2" s="5"/>
      <c r="D2" s="5"/>
      <c r="E2" s="5"/>
      <c r="F2" s="5"/>
      <c r="G2" s="5"/>
      <c r="H2" s="5"/>
      <c r="N2" s="29" t="b">
        <v>0</v>
      </c>
    </row>
    <row r="3" spans="1:25" ht="14" customHeight="1">
      <c r="B3" s="57" t="s">
        <v>28</v>
      </c>
      <c r="C3" s="5"/>
      <c r="D3" s="5"/>
      <c r="E3" s="5"/>
      <c r="F3" s="5"/>
      <c r="G3" s="5"/>
      <c r="H3" s="5"/>
      <c r="N3" s="29"/>
    </row>
    <row r="4" spans="1:25" ht="14" customHeight="1">
      <c r="B4" s="58" t="s">
        <v>29</v>
      </c>
      <c r="C4" s="5"/>
      <c r="D4" s="5"/>
      <c r="E4" s="5"/>
      <c r="F4" s="5"/>
      <c r="G4" s="5"/>
      <c r="H4" s="5"/>
      <c r="N4" s="29"/>
    </row>
    <row r="5" spans="1:25" ht="14" customHeight="1">
      <c r="B5" s="59" t="s">
        <v>0</v>
      </c>
      <c r="C5" s="5"/>
      <c r="D5" s="5"/>
      <c r="E5" s="5"/>
      <c r="F5" s="5"/>
      <c r="G5" s="5"/>
      <c r="H5" s="5"/>
      <c r="N5" s="29"/>
    </row>
    <row r="6" spans="1:25" ht="14" customHeight="1" thickBot="1">
      <c r="B6" s="60" t="s">
        <v>30</v>
      </c>
      <c r="C6" s="5"/>
      <c r="D6" s="5"/>
      <c r="E6" s="5"/>
      <c r="F6" s="5"/>
      <c r="G6" s="5"/>
      <c r="H6" s="5"/>
      <c r="I6" s="4"/>
      <c r="O6" s="29"/>
    </row>
    <row r="7" spans="1:25" ht="14" customHeight="1">
      <c r="B7" s="36"/>
      <c r="C7" s="5"/>
      <c r="D7" s="5"/>
      <c r="E7" s="5"/>
      <c r="F7" s="5"/>
      <c r="G7" s="5"/>
      <c r="H7" s="5"/>
      <c r="I7" s="4"/>
      <c r="O7" s="29"/>
    </row>
    <row r="8" spans="1:25" ht="14" customHeight="1">
      <c r="A8" s="5" t="s">
        <v>52</v>
      </c>
      <c r="B8" s="5"/>
      <c r="C8" s="5"/>
      <c r="D8" s="5"/>
      <c r="E8" s="5"/>
      <c r="F8" s="5"/>
      <c r="G8" s="5"/>
      <c r="H8" s="5"/>
      <c r="I8" s="4"/>
    </row>
    <row r="9" spans="1:25" ht="14" customHeight="1" thickBot="1">
      <c r="A9" s="5"/>
      <c r="B9" s="5"/>
      <c r="C9" s="5"/>
      <c r="D9" s="5"/>
      <c r="E9" s="5"/>
      <c r="F9" s="5"/>
      <c r="G9" s="5"/>
      <c r="H9" s="5"/>
      <c r="I9" s="4"/>
    </row>
    <row r="10" spans="1:25" ht="30" customHeight="1" thickBot="1">
      <c r="A10" s="51"/>
      <c r="B10" s="47" t="s">
        <v>14</v>
      </c>
      <c r="C10" s="48" t="s">
        <v>15</v>
      </c>
      <c r="D10" s="48" t="s">
        <v>6</v>
      </c>
      <c r="E10" s="48" t="s">
        <v>7</v>
      </c>
      <c r="F10" s="48" t="s">
        <v>8</v>
      </c>
      <c r="G10" s="48" t="s">
        <v>9</v>
      </c>
      <c r="H10" s="48" t="s">
        <v>17</v>
      </c>
      <c r="I10" s="48" t="s">
        <v>42</v>
      </c>
      <c r="J10" s="48" t="s">
        <v>39</v>
      </c>
      <c r="K10" s="48" t="s">
        <v>43</v>
      </c>
      <c r="L10" s="48" t="s">
        <v>44</v>
      </c>
      <c r="M10" s="48" t="s">
        <v>45</v>
      </c>
      <c r="N10" s="48" t="s">
        <v>46</v>
      </c>
      <c r="O10" s="48" t="s">
        <v>48</v>
      </c>
      <c r="P10" s="49" t="s">
        <v>47</v>
      </c>
      <c r="S10" s="30"/>
      <c r="T10" s="30"/>
      <c r="U10" s="30"/>
      <c r="V10" s="30"/>
      <c r="W10" s="30"/>
      <c r="X10" s="30"/>
      <c r="Y10" s="30"/>
    </row>
    <row r="11" spans="1:25" s="3" customFormat="1">
      <c r="A11" s="9">
        <v>1995</v>
      </c>
      <c r="B11" s="46"/>
      <c r="C11" s="46"/>
      <c r="D11" s="46"/>
      <c r="E11" s="46"/>
      <c r="F11" s="46"/>
      <c r="G11" s="46"/>
      <c r="H11" s="46"/>
      <c r="I11" s="46"/>
      <c r="J11" s="46"/>
      <c r="K11" s="46"/>
      <c r="L11" s="46"/>
      <c r="M11" s="46"/>
      <c r="N11" s="18"/>
      <c r="O11" s="18"/>
      <c r="P11" s="44"/>
      <c r="S11" s="14"/>
      <c r="T11" s="14"/>
      <c r="U11" s="14"/>
      <c r="V11" s="14"/>
      <c r="W11" s="14"/>
      <c r="X11" s="14"/>
      <c r="Y11" s="14"/>
    </row>
    <row r="12" spans="1:25" s="3" customFormat="1">
      <c r="A12" s="9">
        <v>1996</v>
      </c>
      <c r="B12" s="46"/>
      <c r="C12" s="46"/>
      <c r="D12" s="46"/>
      <c r="E12" s="46"/>
      <c r="F12" s="46"/>
      <c r="G12" s="46"/>
      <c r="H12" s="46"/>
      <c r="I12" s="46"/>
      <c r="J12" s="46"/>
      <c r="K12" s="46"/>
      <c r="L12" s="46"/>
      <c r="M12" s="46"/>
      <c r="N12" s="18"/>
      <c r="O12" s="18"/>
      <c r="P12" s="44"/>
      <c r="S12" s="26"/>
      <c r="T12" s="26"/>
      <c r="U12" s="26"/>
      <c r="V12" s="26"/>
      <c r="W12" s="26"/>
      <c r="X12" s="26"/>
      <c r="Y12" s="26"/>
    </row>
    <row r="13" spans="1:25" s="3" customFormat="1">
      <c r="A13" s="9">
        <v>1997</v>
      </c>
      <c r="B13" s="46"/>
      <c r="C13" s="46"/>
      <c r="D13" s="46"/>
      <c r="E13" s="46"/>
      <c r="F13" s="46"/>
      <c r="G13" s="46"/>
      <c r="H13" s="46"/>
      <c r="I13" s="46"/>
      <c r="J13" s="46"/>
      <c r="K13" s="46"/>
      <c r="L13" s="46"/>
      <c r="M13" s="46"/>
      <c r="N13" s="18"/>
      <c r="O13" s="18"/>
      <c r="P13" s="44"/>
      <c r="S13" s="26"/>
      <c r="T13" s="26"/>
      <c r="U13" s="26"/>
      <c r="V13" s="26"/>
      <c r="W13" s="26"/>
      <c r="X13" s="26"/>
      <c r="Y13" s="26"/>
    </row>
    <row r="14" spans="1:25" s="3" customFormat="1">
      <c r="A14" s="9">
        <v>1998</v>
      </c>
      <c r="B14" s="46"/>
      <c r="C14" s="46"/>
      <c r="D14" s="46"/>
      <c r="E14" s="46"/>
      <c r="F14" s="46"/>
      <c r="G14" s="46"/>
      <c r="H14" s="46"/>
      <c r="I14" s="46"/>
      <c r="J14" s="46"/>
      <c r="K14" s="46"/>
      <c r="L14" s="46"/>
      <c r="M14" s="46"/>
      <c r="N14" s="18"/>
      <c r="O14" s="18"/>
      <c r="P14" s="44"/>
      <c r="S14" s="26"/>
      <c r="T14" s="26"/>
      <c r="U14" s="26"/>
      <c r="V14" s="26"/>
      <c r="W14" s="26"/>
      <c r="X14" s="26"/>
      <c r="Y14" s="26"/>
    </row>
    <row r="15" spans="1:25" s="3" customFormat="1">
      <c r="A15" s="9">
        <v>1999</v>
      </c>
      <c r="B15" s="46"/>
      <c r="C15" s="46"/>
      <c r="D15" s="46"/>
      <c r="E15" s="46"/>
      <c r="F15" s="46"/>
      <c r="G15" s="46"/>
      <c r="H15" s="46"/>
      <c r="I15" s="46"/>
      <c r="J15" s="46"/>
      <c r="K15" s="46"/>
      <c r="L15" s="46"/>
      <c r="M15" s="46"/>
      <c r="N15" s="18"/>
      <c r="O15" s="18"/>
      <c r="P15" s="44"/>
      <c r="S15" s="26"/>
      <c r="T15" s="26"/>
      <c r="U15" s="26"/>
      <c r="V15" s="26"/>
      <c r="W15" s="26"/>
      <c r="X15" s="26"/>
      <c r="Y15" s="26"/>
    </row>
    <row r="16" spans="1:25" s="3" customFormat="1">
      <c r="A16" s="9">
        <v>2000</v>
      </c>
      <c r="B16" s="15">
        <v>207.04694567197814</v>
      </c>
      <c r="C16" s="15">
        <v>192.70546891275495</v>
      </c>
      <c r="D16" s="15">
        <v>172.2</v>
      </c>
      <c r="E16" s="15">
        <f>[1]Japan!N6</f>
        <v>187.4975275111307</v>
      </c>
      <c r="F16" s="46"/>
      <c r="G16" s="46"/>
      <c r="H16" s="46"/>
      <c r="I16" s="46"/>
      <c r="J16" s="46"/>
      <c r="K16" s="15">
        <v>285.56934757613425</v>
      </c>
      <c r="L16" s="15">
        <v>280.02278827741088</v>
      </c>
      <c r="M16" s="46"/>
      <c r="N16" s="18"/>
      <c r="O16" s="18"/>
      <c r="P16" s="44"/>
      <c r="S16" s="26"/>
      <c r="T16" s="26"/>
      <c r="U16" s="26"/>
      <c r="V16" s="26"/>
      <c r="W16" s="26"/>
      <c r="X16" s="26"/>
      <c r="Y16" s="26"/>
    </row>
    <row r="17" spans="1:25" s="3" customFormat="1">
      <c r="A17" s="9">
        <v>2001</v>
      </c>
      <c r="B17" s="15">
        <v>205.49200971654165</v>
      </c>
      <c r="C17" s="15">
        <v>192.70546891275495</v>
      </c>
      <c r="D17" s="15">
        <v>169.7</v>
      </c>
      <c r="E17" s="15">
        <f>[1]Japan!N7</f>
        <v>181.68833010001887</v>
      </c>
      <c r="F17" s="46"/>
      <c r="G17" s="46"/>
      <c r="H17" s="46"/>
      <c r="I17" s="46"/>
      <c r="J17" s="46"/>
      <c r="K17" s="15">
        <v>288.47525386328118</v>
      </c>
      <c r="L17" s="15">
        <v>277.37628568031704</v>
      </c>
      <c r="M17" s="46"/>
      <c r="N17" s="18"/>
      <c r="O17" s="18"/>
      <c r="P17" s="43"/>
      <c r="S17" s="26"/>
      <c r="T17" s="26"/>
      <c r="U17" s="26"/>
      <c r="V17" s="26"/>
      <c r="W17" s="26"/>
      <c r="X17" s="26"/>
      <c r="Y17" s="26"/>
    </row>
    <row r="18" spans="1:25">
      <c r="A18" s="9">
        <v>2002</v>
      </c>
      <c r="B18" s="15">
        <v>206.2861135800697</v>
      </c>
      <c r="C18" s="15">
        <v>190.07540633870457</v>
      </c>
      <c r="D18" s="15">
        <v>167.2</v>
      </c>
      <c r="E18" s="15">
        <f>[1]Japan!N8</f>
        <v>175.24250831508658</v>
      </c>
      <c r="F18" s="15">
        <f>[1]China!O6</f>
        <v>212.88864158520474</v>
      </c>
      <c r="G18" s="15" t="e">
        <v>#N/A</v>
      </c>
      <c r="H18" s="15"/>
      <c r="I18" s="15"/>
      <c r="J18" s="15"/>
      <c r="K18" s="15">
        <v>288.47525386328118</v>
      </c>
      <c r="L18" s="15">
        <v>277.37628568031704</v>
      </c>
      <c r="M18" s="15"/>
      <c r="N18" s="17"/>
      <c r="O18" s="17"/>
      <c r="P18" s="43"/>
      <c r="S18" s="26"/>
      <c r="T18" s="26"/>
      <c r="U18" s="26"/>
      <c r="V18" s="26"/>
      <c r="W18" s="26"/>
      <c r="X18" s="26"/>
      <c r="Y18" s="26"/>
    </row>
    <row r="19" spans="1:25">
      <c r="A19" s="9">
        <v>2003</v>
      </c>
      <c r="B19" s="15">
        <v>203.96833255709365</v>
      </c>
      <c r="C19" s="15">
        <v>187.41985741369322</v>
      </c>
      <c r="D19" s="15">
        <v>165.5</v>
      </c>
      <c r="E19" s="15">
        <f>[1]Japan!N9</f>
        <v>174.21936200001798</v>
      </c>
      <c r="F19" s="15" t="e">
        <f>[1]China!O7</f>
        <v>#N/A</v>
      </c>
      <c r="G19" s="15">
        <f>'[1]South Korea'!O27</f>
        <v>208.23300725388896</v>
      </c>
      <c r="H19" s="15"/>
      <c r="I19" s="15"/>
      <c r="J19" s="15"/>
      <c r="K19" s="15">
        <v>284.13725021931066</v>
      </c>
      <c r="L19" s="15">
        <v>272.08328048612947</v>
      </c>
      <c r="M19" s="15"/>
      <c r="N19" s="17"/>
      <c r="O19" s="17"/>
      <c r="P19" s="43"/>
      <c r="S19" s="26"/>
      <c r="T19" s="26"/>
      <c r="U19" s="26"/>
      <c r="V19" s="26"/>
      <c r="W19" s="26"/>
      <c r="X19" s="26"/>
      <c r="Y19" s="26"/>
    </row>
    <row r="20" spans="1:25">
      <c r="A20" s="9">
        <v>2004</v>
      </c>
      <c r="B20" s="15">
        <v>201.70816190771208</v>
      </c>
      <c r="C20" s="15">
        <v>184.77273507930255</v>
      </c>
      <c r="D20" s="15">
        <v>163.4</v>
      </c>
      <c r="E20" s="15">
        <f>[1]Japan!N10</f>
        <v>171.23177476001763</v>
      </c>
      <c r="F20" s="15" t="e">
        <f>[1]China!O8</f>
        <v>#N/A</v>
      </c>
      <c r="G20" s="15">
        <f>'[1]South Korea'!O28</f>
        <v>197.07383544849972</v>
      </c>
      <c r="H20" s="15"/>
      <c r="I20" s="15"/>
      <c r="J20" s="15"/>
      <c r="K20" s="15">
        <v>285.56934757613425</v>
      </c>
      <c r="L20" s="15">
        <v>269.43677788903574</v>
      </c>
      <c r="M20" s="15"/>
      <c r="N20" s="17"/>
      <c r="O20" s="16">
        <v>171.23177476001763</v>
      </c>
      <c r="P20" s="43"/>
      <c r="S20" s="26"/>
      <c r="T20" s="26"/>
      <c r="U20" s="26"/>
      <c r="V20" s="26"/>
      <c r="W20" s="26"/>
      <c r="X20" s="26"/>
      <c r="Y20" s="26"/>
    </row>
    <row r="21" spans="1:25">
      <c r="A21" s="9">
        <v>2005</v>
      </c>
      <c r="B21" s="15">
        <v>197.33472238359229</v>
      </c>
      <c r="C21" s="15">
        <v>182.13341959823558</v>
      </c>
      <c r="D21" s="15">
        <v>162.4</v>
      </c>
      <c r="E21" s="15">
        <f>[1]Japan!N11</f>
        <v>170.26229280796451</v>
      </c>
      <c r="F21" s="15" t="e">
        <f>[1]China!O9</f>
        <v>#N/A</v>
      </c>
      <c r="G21" s="15">
        <f>'[1]South Korea'!O29</f>
        <v>193.61856335534364</v>
      </c>
      <c r="H21" s="15"/>
      <c r="I21" s="15"/>
      <c r="J21" s="15"/>
      <c r="K21" s="15">
        <v>277.19275293302286</v>
      </c>
      <c r="L21" s="15">
        <v>264.15798350023999</v>
      </c>
      <c r="M21" s="15"/>
      <c r="N21" s="17"/>
      <c r="O21" s="15" t="e">
        <v>#N/A</v>
      </c>
      <c r="P21" s="43"/>
      <c r="S21" s="26"/>
      <c r="T21" s="26"/>
      <c r="U21" s="26"/>
      <c r="V21" s="26"/>
      <c r="W21" s="26"/>
      <c r="X21" s="26"/>
      <c r="Y21" s="26"/>
    </row>
    <row r="22" spans="1:25">
      <c r="A22" s="9">
        <v>2006</v>
      </c>
      <c r="B22" s="15">
        <v>199.52192002336176</v>
      </c>
      <c r="C22" s="15">
        <v>184.79677537657068</v>
      </c>
      <c r="D22" s="15">
        <v>161.30000000000001</v>
      </c>
      <c r="E22" s="15">
        <f>[1]Japan!N12</f>
        <v>166.50945944517832</v>
      </c>
      <c r="F22" s="15">
        <f>[1]China!O10</f>
        <v>188.35153141347425</v>
      </c>
      <c r="G22" s="15">
        <f>'[1]South Korea'!O30</f>
        <v>192.37632847544259</v>
      </c>
      <c r="H22" s="15">
        <v>153</v>
      </c>
      <c r="I22" s="15"/>
      <c r="J22" s="15"/>
      <c r="K22" s="15">
        <v>271.85441838379307</v>
      </c>
      <c r="L22" s="15">
        <v>261.51127432404718</v>
      </c>
      <c r="M22" s="15"/>
      <c r="N22" s="17"/>
      <c r="O22" s="15" t="e">
        <v>#N/A</v>
      </c>
      <c r="P22" s="43"/>
      <c r="S22" s="26"/>
      <c r="T22" s="26"/>
      <c r="U22" s="26"/>
      <c r="V22" s="26"/>
      <c r="W22" s="26"/>
      <c r="X22" s="26"/>
      <c r="Y22" s="26"/>
    </row>
    <row r="23" spans="1:25">
      <c r="A23" s="9">
        <v>2007</v>
      </c>
      <c r="B23" s="15">
        <v>191.72679635589412</v>
      </c>
      <c r="C23" s="15">
        <v>176.80918699075298</v>
      </c>
      <c r="D23" s="15">
        <v>158.69999999999999</v>
      </c>
      <c r="E23" s="15">
        <f>[1]Japan!N13</f>
        <v>164.70475295543085</v>
      </c>
      <c r="F23" s="15" t="e">
        <f>[1]China!O11</f>
        <v>#N/A</v>
      </c>
      <c r="G23" s="15">
        <f>'[1]South Korea'!O31</f>
        <v>187.56491874133309</v>
      </c>
      <c r="H23" s="15" t="e">
        <v>#N/A</v>
      </c>
      <c r="I23" s="15"/>
      <c r="J23" s="15"/>
      <c r="K23" s="15">
        <v>267.97748311161484</v>
      </c>
      <c r="L23" s="15">
        <v>253.57114679546893</v>
      </c>
      <c r="M23" s="15"/>
      <c r="N23" s="17"/>
      <c r="O23" s="15" t="e">
        <v>#N/A</v>
      </c>
      <c r="P23" s="43"/>
      <c r="S23" s="26"/>
      <c r="T23" s="26"/>
      <c r="U23" s="26"/>
      <c r="V23" s="26"/>
      <c r="W23" s="26"/>
      <c r="X23" s="26"/>
      <c r="Y23" s="26"/>
    </row>
    <row r="24" spans="1:25">
      <c r="A24" s="9">
        <v>2008</v>
      </c>
      <c r="B24" s="15">
        <v>190.38793261530128</v>
      </c>
      <c r="C24" s="15">
        <v>174.16987150968606</v>
      </c>
      <c r="D24" s="15">
        <v>153.6</v>
      </c>
      <c r="E24" s="15">
        <f>[1]Japan!N14</f>
        <v>158.37303778785392</v>
      </c>
      <c r="F24" s="15">
        <f>[1]China!O12</f>
        <v>185.2668661347424</v>
      </c>
      <c r="G24" s="15">
        <f>'[1]South Korea'!O32</f>
        <v>180.63334863366771</v>
      </c>
      <c r="H24" s="15" t="e">
        <v>#N/A</v>
      </c>
      <c r="I24" s="15">
        <v>175.29689979241368</v>
      </c>
      <c r="J24" s="15"/>
      <c r="K24" s="15">
        <v>260.54496246474821</v>
      </c>
      <c r="L24" s="15">
        <v>237.70303675271438</v>
      </c>
      <c r="M24" s="15">
        <v>261.07954590797419</v>
      </c>
      <c r="N24" s="17"/>
      <c r="O24" s="15" t="e">
        <v>#N/A</v>
      </c>
      <c r="P24" s="44"/>
      <c r="S24" s="26"/>
      <c r="T24" s="26"/>
      <c r="U24" s="26"/>
      <c r="V24" s="26"/>
      <c r="W24" s="26"/>
      <c r="X24" s="26"/>
      <c r="Y24" s="26"/>
    </row>
    <row r="25" spans="1:25">
      <c r="A25" s="9">
        <v>2009</v>
      </c>
      <c r="B25" s="15">
        <v>180.25130257576831</v>
      </c>
      <c r="C25" s="15">
        <v>166.26258087475739</v>
      </c>
      <c r="D25" s="16">
        <v>145.69999999999999</v>
      </c>
      <c r="E25" s="15">
        <f>[1]Japan!N15</f>
        <v>146.08472142700845</v>
      </c>
      <c r="F25" s="16" t="e">
        <f>[1]China!O13</f>
        <v>#N/A</v>
      </c>
      <c r="G25" s="15">
        <f>'[1]South Korea'!O33</f>
        <v>169.03015172858633</v>
      </c>
      <c r="H25" s="15">
        <v>141</v>
      </c>
      <c r="I25" s="15">
        <v>171.20178246637255</v>
      </c>
      <c r="J25" s="15"/>
      <c r="K25" s="15">
        <v>247.88021945936461</v>
      </c>
      <c r="L25" s="15">
        <v>227.12669242955377</v>
      </c>
      <c r="M25" s="15">
        <v>260.50997379210276</v>
      </c>
      <c r="N25" s="16">
        <v>185</v>
      </c>
      <c r="O25" s="15" t="e">
        <v>#N/A</v>
      </c>
      <c r="P25" s="44"/>
      <c r="S25" s="26"/>
      <c r="T25" s="26"/>
      <c r="U25" s="26"/>
      <c r="V25" s="26"/>
      <c r="W25" s="26"/>
      <c r="X25" s="26"/>
      <c r="Y25" s="26"/>
    </row>
    <row r="26" spans="1:25">
      <c r="A26" s="9">
        <v>2010</v>
      </c>
      <c r="B26" s="15">
        <v>176.71316704071702</v>
      </c>
      <c r="C26" s="15">
        <v>166.2822830109472</v>
      </c>
      <c r="D26" s="16">
        <v>140.30000000000001</v>
      </c>
      <c r="E26" s="15">
        <f>[1]Japan!N16</f>
        <v>144.83325800001441</v>
      </c>
      <c r="F26" s="16">
        <f>[1]China!O14</f>
        <v>180.17249468956408</v>
      </c>
      <c r="G26" s="15">
        <f>'[1]South Korea'!O34</f>
        <v>161.27440181592411</v>
      </c>
      <c r="H26" s="15">
        <v>138.30000000000001</v>
      </c>
      <c r="I26" s="15">
        <v>167.03303532061412</v>
      </c>
      <c r="J26" s="15"/>
      <c r="K26" s="15">
        <v>247.89315774436861</v>
      </c>
      <c r="L26" s="15">
        <v>211.25403764662192</v>
      </c>
      <c r="M26" s="15">
        <v>251.17617488426342</v>
      </c>
      <c r="N26" s="16">
        <v>180</v>
      </c>
      <c r="O26" s="15" t="e">
        <v>#N/A</v>
      </c>
      <c r="P26" s="43">
        <v>205.51213314303828</v>
      </c>
      <c r="S26" s="26"/>
      <c r="T26" s="26"/>
      <c r="U26" s="26"/>
      <c r="V26" s="26"/>
      <c r="W26" s="26"/>
      <c r="X26" s="26"/>
      <c r="Y26" s="26"/>
    </row>
    <row r="27" spans="1:25">
      <c r="A27" s="9">
        <v>2011</v>
      </c>
      <c r="B27" s="15">
        <v>179.07254149323373</v>
      </c>
      <c r="C27" s="56" t="e">
        <v>#N/A</v>
      </c>
      <c r="D27" s="16">
        <v>135.69999999999999</v>
      </c>
      <c r="E27" s="16">
        <f>[1]Japan!N17</f>
        <v>135.86746962136166</v>
      </c>
      <c r="F27" s="16">
        <f>[1]China!O15</f>
        <v>176.19981970937911</v>
      </c>
      <c r="G27" s="15">
        <f>'[1]South Korea'!O35</f>
        <v>155.00121558992487</v>
      </c>
      <c r="H27" s="15">
        <v>135.6</v>
      </c>
      <c r="I27" s="15">
        <v>161.99158413637392</v>
      </c>
      <c r="J27" s="15"/>
      <c r="K27" s="15">
        <v>246.81119018824555</v>
      </c>
      <c r="L27" s="18" t="e">
        <v>#N/A</v>
      </c>
      <c r="M27" s="15">
        <v>240.97732310816085</v>
      </c>
      <c r="N27" s="16">
        <v>179</v>
      </c>
      <c r="O27" s="15" t="e">
        <v>#N/A</v>
      </c>
      <c r="P27" s="43">
        <v>206.630150539498</v>
      </c>
      <c r="S27" s="26"/>
      <c r="T27" s="26"/>
      <c r="U27" s="26"/>
      <c r="V27" s="26"/>
      <c r="W27" s="26"/>
      <c r="X27" s="26"/>
      <c r="Y27" s="26"/>
    </row>
    <row r="28" spans="1:25">
      <c r="A28" s="9">
        <v>2012</v>
      </c>
      <c r="B28" s="15">
        <v>167.83264843774182</v>
      </c>
      <c r="C28" s="56" t="e">
        <v>#N/A</v>
      </c>
      <c r="D28" s="16">
        <v>132.19999999999999</v>
      </c>
      <c r="E28" s="16">
        <f>[1]Japan!N18</f>
        <v>126.71056491032155</v>
      </c>
      <c r="F28" s="16">
        <f>[1]China!O16</f>
        <v>173.39557854689565</v>
      </c>
      <c r="G28" s="16" t="e">
        <v>#N/A</v>
      </c>
      <c r="H28" s="15">
        <v>136.30000000000001</v>
      </c>
      <c r="I28" s="18" t="e">
        <v>#N/A</v>
      </c>
      <c r="J28" s="15">
        <f>[1]Brazil!$M$6</f>
        <v>159.34979544973612</v>
      </c>
      <c r="K28" s="15">
        <v>244.67400580353765</v>
      </c>
      <c r="L28" s="18" t="e">
        <v>#N/A</v>
      </c>
      <c r="M28" s="18" t="e">
        <v>#N/A</v>
      </c>
      <c r="N28" s="16">
        <v>178</v>
      </c>
      <c r="O28" s="15" t="e">
        <v>#N/A</v>
      </c>
      <c r="P28" s="43">
        <v>202.15805698578595</v>
      </c>
      <c r="S28" s="26"/>
      <c r="T28" s="26"/>
      <c r="U28" s="26"/>
      <c r="V28" s="26"/>
      <c r="W28" s="26"/>
      <c r="X28" s="26"/>
      <c r="Y28" s="26"/>
    </row>
    <row r="29" spans="1:25">
      <c r="A29" s="9">
        <v>2013</v>
      </c>
      <c r="B29" s="15">
        <v>165.23575413163027</v>
      </c>
      <c r="C29" s="56">
        <v>163.00390674953391</v>
      </c>
      <c r="D29" s="16">
        <v>127</v>
      </c>
      <c r="E29" s="16" t="e">
        <v>#N/A</v>
      </c>
      <c r="F29" s="16">
        <f>[1]China!O17</f>
        <v>171.52608443857335</v>
      </c>
      <c r="G29" s="16" t="e">
        <v>#N/A</v>
      </c>
      <c r="H29" s="15" t="e">
        <v>#N/A</v>
      </c>
      <c r="I29" s="24">
        <v>162.57696249792085</v>
      </c>
      <c r="J29" s="15">
        <v>154</v>
      </c>
      <c r="K29" s="15">
        <v>240.41709838024377</v>
      </c>
      <c r="L29" s="18" t="e">
        <v>#N/A</v>
      </c>
      <c r="M29" s="24">
        <v>218.61416919172882</v>
      </c>
      <c r="N29" s="15">
        <v>173.3</v>
      </c>
      <c r="O29" s="15" t="e">
        <v>#N/A</v>
      </c>
      <c r="P29" s="44"/>
      <c r="S29" s="26"/>
      <c r="T29" s="26"/>
      <c r="U29" s="26"/>
      <c r="V29" s="26"/>
      <c r="W29" s="26"/>
      <c r="X29" s="26"/>
      <c r="Y29" s="26"/>
    </row>
    <row r="30" spans="1:25">
      <c r="A30" s="9">
        <v>2014</v>
      </c>
      <c r="B30" s="24">
        <v>164.7226752945769</v>
      </c>
      <c r="C30" s="24">
        <v>157.01554950901181</v>
      </c>
      <c r="D30" s="16" t="e">
        <v>#N/A</v>
      </c>
      <c r="E30" s="16" t="e">
        <v>#N/A</v>
      </c>
      <c r="F30" s="16" t="e">
        <v>#N/A</v>
      </c>
      <c r="G30" s="16" t="e">
        <v>#N/A</v>
      </c>
      <c r="H30" s="15" t="e">
        <v>#N/A</v>
      </c>
      <c r="I30" s="24">
        <v>158.22348194241661</v>
      </c>
      <c r="J30" s="18" t="e">
        <v>#N/A</v>
      </c>
      <c r="K30" s="24">
        <v>220.34978113969819</v>
      </c>
      <c r="L30" s="18" t="e">
        <v>#N/A</v>
      </c>
      <c r="M30" s="24">
        <v>214.01509613543817</v>
      </c>
      <c r="N30" s="15" t="e">
        <v>#N/A</v>
      </c>
      <c r="O30" s="15" t="e">
        <v>#N/A</v>
      </c>
      <c r="P30" s="43"/>
      <c r="S30" s="26"/>
      <c r="T30" s="26"/>
      <c r="U30" s="26"/>
      <c r="V30" s="26"/>
      <c r="W30" s="26"/>
      <c r="X30" s="26"/>
      <c r="Y30" s="26"/>
    </row>
    <row r="31" spans="1:25">
      <c r="A31" s="9">
        <v>2015</v>
      </c>
      <c r="B31" s="24">
        <v>158.31060717626332</v>
      </c>
      <c r="C31" s="24">
        <v>149.05455694220015</v>
      </c>
      <c r="D31" s="16" t="e">
        <v>#N/A</v>
      </c>
      <c r="E31" s="16" t="e">
        <v>#N/A</v>
      </c>
      <c r="F31" s="24">
        <f>[1]China!O53</f>
        <v>161.24386684280057</v>
      </c>
      <c r="G31" s="24">
        <f>'[1]South Korea'!O83</f>
        <v>144.81100000000001</v>
      </c>
      <c r="H31" s="15" t="e">
        <v>#N/A</v>
      </c>
      <c r="I31" s="24">
        <v>151.87442910474289</v>
      </c>
      <c r="J31" s="18" t="e">
        <v>#N/A</v>
      </c>
      <c r="K31" s="24">
        <v>212.68771455694446</v>
      </c>
      <c r="L31" s="24">
        <v>204.07129369794902</v>
      </c>
      <c r="M31" s="24">
        <v>205.70565979218833</v>
      </c>
      <c r="N31" s="15" t="e">
        <v>#N/A</v>
      </c>
      <c r="O31" s="24">
        <v>154.85901047764725</v>
      </c>
      <c r="P31" s="43"/>
      <c r="S31" s="26"/>
      <c r="T31" s="26"/>
      <c r="U31" s="26"/>
      <c r="V31" s="26"/>
      <c r="W31" s="26"/>
      <c r="X31" s="26"/>
      <c r="Y31" s="26"/>
    </row>
    <row r="32" spans="1:25">
      <c r="A32" s="9">
        <v>2016</v>
      </c>
      <c r="B32" s="24">
        <v>151.02428475610407</v>
      </c>
      <c r="C32" s="24" t="e">
        <v>#N/A</v>
      </c>
      <c r="D32" s="16" t="e">
        <v>#N/A</v>
      </c>
      <c r="E32" s="16" t="e">
        <v>#N/A</v>
      </c>
      <c r="F32" s="18" t="e">
        <f>[1]China!O54</f>
        <v>#N/A</v>
      </c>
      <c r="G32" s="16" t="e">
        <v>#N/A</v>
      </c>
      <c r="H32" s="52">
        <v>130</v>
      </c>
      <c r="I32" s="24">
        <v>144.73420940681385</v>
      </c>
      <c r="J32" s="18" t="e">
        <v>#N/A</v>
      </c>
      <c r="K32" s="24">
        <v>202.46571369152679</v>
      </c>
      <c r="L32" s="24">
        <v>202.46571369152679</v>
      </c>
      <c r="M32" s="24">
        <v>196.13432252924599</v>
      </c>
      <c r="N32" s="15" t="e">
        <v>#N/A</v>
      </c>
      <c r="O32" s="15"/>
      <c r="P32" s="43"/>
      <c r="S32" s="26"/>
      <c r="T32" s="26"/>
      <c r="U32" s="26"/>
      <c r="V32" s="26"/>
      <c r="W32" s="26"/>
      <c r="X32" s="26"/>
      <c r="Y32" s="26"/>
    </row>
    <row r="33" spans="1:25">
      <c r="A33" s="9">
        <v>2017</v>
      </c>
      <c r="B33" s="24">
        <v>141.56887321148963</v>
      </c>
      <c r="C33" s="24">
        <v>141.56887321148963</v>
      </c>
      <c r="D33" s="16" t="e">
        <v>#N/A</v>
      </c>
      <c r="E33" s="16" t="e">
        <f>[1]Japan!N58</f>
        <v>#N/A</v>
      </c>
      <c r="F33" s="18" t="e">
        <f>[1]China!O55</f>
        <v>#N/A</v>
      </c>
      <c r="G33" s="16" t="e">
        <v>#N/A</v>
      </c>
      <c r="H33" s="15" t="e">
        <v>#N/A</v>
      </c>
      <c r="I33" s="17"/>
      <c r="J33" s="24">
        <f>[1]Brazil!$M$21</f>
        <v>138.44535155484044</v>
      </c>
      <c r="K33" s="24">
        <v>198.0527619835365</v>
      </c>
      <c r="L33" s="24">
        <v>198.0527619835365</v>
      </c>
      <c r="M33" s="17"/>
      <c r="N33" s="24">
        <v>175</v>
      </c>
      <c r="O33" s="16"/>
      <c r="P33" s="43"/>
      <c r="S33" s="26"/>
      <c r="T33" s="26"/>
      <c r="U33" s="26"/>
      <c r="V33" s="26"/>
      <c r="W33" s="26"/>
      <c r="X33" s="26"/>
      <c r="Y33" s="26"/>
    </row>
    <row r="34" spans="1:25">
      <c r="A34" s="9">
        <v>2018</v>
      </c>
      <c r="B34" s="24">
        <v>135.96559316780608</v>
      </c>
      <c r="C34" s="24">
        <v>135.96559316780608</v>
      </c>
      <c r="D34" s="16" t="e">
        <v>#N/A</v>
      </c>
      <c r="E34" s="16" t="e">
        <f>[1]Japan!N59</f>
        <v>#N/A</v>
      </c>
      <c r="F34" s="18" t="e">
        <f>[1]China!O56</f>
        <v>#N/A</v>
      </c>
      <c r="G34" s="16" t="e">
        <v>#N/A</v>
      </c>
      <c r="H34" s="15" t="e">
        <v>#N/A</v>
      </c>
      <c r="I34" s="18"/>
      <c r="J34" s="18"/>
      <c r="K34" s="24">
        <v>193.81632834386573</v>
      </c>
      <c r="L34" s="24">
        <v>193.81632834386573</v>
      </c>
      <c r="M34" s="18"/>
      <c r="N34" s="15" t="e">
        <v>#N/A</v>
      </c>
      <c r="O34" s="15"/>
      <c r="P34" s="43"/>
      <c r="S34" s="26"/>
      <c r="T34" s="26"/>
      <c r="U34" s="26"/>
      <c r="V34" s="26"/>
      <c r="W34" s="26"/>
      <c r="X34" s="26"/>
      <c r="Y34" s="26"/>
    </row>
    <row r="35" spans="1:25">
      <c r="A35" s="9">
        <v>2019</v>
      </c>
      <c r="B35" s="24">
        <v>130.75233261672233</v>
      </c>
      <c r="C35" s="24">
        <v>130.75233261672233</v>
      </c>
      <c r="D35" s="16" t="e">
        <v>#N/A</v>
      </c>
      <c r="E35" s="16" t="e">
        <f>[1]Japan!N60</f>
        <v>#N/A</v>
      </c>
      <c r="F35" s="18" t="e">
        <f>[1]China!O57</f>
        <v>#N/A</v>
      </c>
      <c r="G35" s="16" t="e">
        <v>#N/A</v>
      </c>
      <c r="H35" s="15" t="e">
        <v>#N/A</v>
      </c>
      <c r="I35" s="18"/>
      <c r="J35" s="18"/>
      <c r="K35" s="24">
        <v>189.74602935673113</v>
      </c>
      <c r="L35" s="24">
        <v>189.74602935673113</v>
      </c>
      <c r="M35" s="18"/>
      <c r="N35" s="15" t="e">
        <v>#N/A</v>
      </c>
      <c r="O35" s="15"/>
      <c r="P35" s="43"/>
      <c r="S35" s="26"/>
      <c r="T35" s="26"/>
      <c r="U35" s="26"/>
      <c r="V35" s="26"/>
      <c r="W35" s="26"/>
      <c r="X35" s="26"/>
      <c r="Y35" s="26"/>
    </row>
    <row r="36" spans="1:25">
      <c r="A36" s="9">
        <v>2020</v>
      </c>
      <c r="B36" s="24">
        <v>125.2659965129628</v>
      </c>
      <c r="C36" s="24">
        <v>125.2659965129628</v>
      </c>
      <c r="D36" s="16" t="e">
        <v>#N/A</v>
      </c>
      <c r="E36" s="24">
        <f>[1]Japan!N61</f>
        <v>122.19413592414965</v>
      </c>
      <c r="F36" s="53">
        <f>[1]China!O58</f>
        <v>116.84338177014531</v>
      </c>
      <c r="G36" s="53">
        <v>97</v>
      </c>
      <c r="H36" s="15" t="e">
        <v>#N/A</v>
      </c>
      <c r="I36" s="18"/>
      <c r="J36" s="18"/>
      <c r="K36" s="24">
        <v>185.83228033064015</v>
      </c>
      <c r="L36" s="24">
        <v>185.83228033064015</v>
      </c>
      <c r="M36" s="18"/>
      <c r="N36" s="24">
        <v>147</v>
      </c>
      <c r="O36" s="16"/>
      <c r="P36" s="43"/>
      <c r="S36" s="26"/>
      <c r="T36" s="26"/>
      <c r="U36" s="26"/>
      <c r="V36" s="26"/>
      <c r="W36" s="26"/>
      <c r="X36" s="26"/>
      <c r="Y36" s="26"/>
    </row>
    <row r="37" spans="1:25">
      <c r="A37" s="10">
        <v>2021</v>
      </c>
      <c r="B37" s="24">
        <v>119.32177614916097</v>
      </c>
      <c r="C37" s="24">
        <v>119.32177614916097</v>
      </c>
      <c r="D37" s="24">
        <f>[1]EU!O64</f>
        <v>95</v>
      </c>
      <c r="E37" s="17"/>
      <c r="F37" s="17"/>
      <c r="G37" s="17"/>
      <c r="H37" s="52">
        <v>113</v>
      </c>
      <c r="I37" s="17"/>
      <c r="J37" s="18"/>
      <c r="K37" s="24">
        <v>173.24481724672592</v>
      </c>
      <c r="L37" s="24">
        <v>173.24481724672592</v>
      </c>
      <c r="M37" s="17"/>
      <c r="N37" s="17"/>
      <c r="O37" s="17"/>
      <c r="P37" s="43"/>
      <c r="S37" s="26"/>
      <c r="T37" s="26"/>
      <c r="U37" s="26"/>
      <c r="V37" s="26"/>
      <c r="W37" s="26"/>
      <c r="X37" s="26"/>
      <c r="Y37" s="26"/>
    </row>
    <row r="38" spans="1:25">
      <c r="A38" s="9">
        <v>2022</v>
      </c>
      <c r="B38" s="24">
        <v>113.34358881185172</v>
      </c>
      <c r="C38" s="24">
        <v>113.34358881185172</v>
      </c>
      <c r="D38" s="16" t="e">
        <v>#N/A</v>
      </c>
      <c r="E38" s="17"/>
      <c r="F38" s="17"/>
      <c r="G38" s="17"/>
      <c r="H38" s="17"/>
      <c r="I38" s="17"/>
      <c r="J38" s="18"/>
      <c r="K38" s="24">
        <v>164.6711215563316</v>
      </c>
      <c r="L38" s="24">
        <v>164.6711215563316</v>
      </c>
      <c r="M38" s="17"/>
      <c r="N38" s="17"/>
      <c r="O38" s="17"/>
      <c r="P38" s="43"/>
      <c r="S38" s="26"/>
      <c r="T38" s="26"/>
      <c r="U38" s="26"/>
      <c r="V38" s="26"/>
      <c r="W38" s="26"/>
      <c r="X38" s="26"/>
      <c r="Y38" s="26"/>
    </row>
    <row r="39" spans="1:25">
      <c r="A39" s="10">
        <v>2023</v>
      </c>
      <c r="B39" s="24">
        <v>107.87915194884243</v>
      </c>
      <c r="C39" s="24">
        <v>107.87915194884243</v>
      </c>
      <c r="D39" s="16" t="e">
        <v>#N/A</v>
      </c>
      <c r="E39" s="17"/>
      <c r="F39" s="17"/>
      <c r="G39" s="17"/>
      <c r="H39" s="17"/>
      <c r="I39" s="17"/>
      <c r="J39" s="18"/>
      <c r="K39" s="24">
        <v>156.382922904808</v>
      </c>
      <c r="L39" s="24">
        <v>156.382922904808</v>
      </c>
      <c r="M39" s="17"/>
      <c r="N39" s="17"/>
      <c r="O39" s="17"/>
      <c r="P39" s="43"/>
      <c r="S39" s="26"/>
      <c r="T39" s="26"/>
      <c r="U39" s="26"/>
      <c r="V39" s="26"/>
      <c r="W39" s="26"/>
      <c r="X39" s="26"/>
      <c r="Y39" s="26"/>
    </row>
    <row r="40" spans="1:25">
      <c r="A40" s="9">
        <v>2024</v>
      </c>
      <c r="B40" s="24">
        <v>102.42954395113308</v>
      </c>
      <c r="C40" s="24">
        <v>102.42954395113308</v>
      </c>
      <c r="D40" s="16" t="e">
        <v>#N/A</v>
      </c>
      <c r="E40" s="17"/>
      <c r="F40" s="17"/>
      <c r="G40" s="17"/>
      <c r="H40" s="17"/>
      <c r="I40" s="17"/>
      <c r="J40" s="18"/>
      <c r="K40" s="24">
        <v>147.98581896924603</v>
      </c>
      <c r="L40" s="24">
        <v>147.98581896924603</v>
      </c>
      <c r="M40" s="17"/>
      <c r="N40" s="17"/>
      <c r="O40" s="17"/>
      <c r="P40" s="43"/>
      <c r="S40" s="26"/>
      <c r="T40" s="26"/>
      <c r="U40" s="26"/>
      <c r="V40" s="26"/>
      <c r="W40" s="26"/>
      <c r="X40" s="26"/>
      <c r="Y40" s="26"/>
    </row>
    <row r="41" spans="1:25" ht="13" thickBot="1">
      <c r="A41" s="11">
        <v>2025</v>
      </c>
      <c r="B41" s="35">
        <v>97.051045903571776</v>
      </c>
      <c r="C41" s="35">
        <v>97.051045903571776</v>
      </c>
      <c r="D41" s="19" t="e">
        <v>#N/A</v>
      </c>
      <c r="E41" s="19"/>
      <c r="F41" s="19"/>
      <c r="G41" s="19"/>
      <c r="H41" s="19"/>
      <c r="I41" s="19"/>
      <c r="J41" s="19"/>
      <c r="K41" s="35">
        <v>140.76104154630207</v>
      </c>
      <c r="L41" s="35">
        <v>140.76104154630207</v>
      </c>
      <c r="M41" s="19"/>
      <c r="N41" s="19"/>
      <c r="O41" s="19"/>
      <c r="P41" s="45"/>
      <c r="S41" s="26"/>
      <c r="T41" s="26"/>
      <c r="U41" s="26"/>
      <c r="V41" s="26"/>
      <c r="W41" s="26"/>
      <c r="X41" s="26"/>
      <c r="Y41" s="26"/>
    </row>
  </sheetData>
  <phoneticPr fontId="3" type="noConversion"/>
  <pageMargins left="0.75" right="0.75" top="1" bottom="1" header="0.5" footer="0.5"/>
  <pageSetup orientation="portrait" horizontalDpi="4294967292" verticalDpi="4294967292"/>
  <ignoredErrors>
    <ignoredError sqref="F19" evalError="1"/>
  </ignoredErrors>
  <extLst>
    <ext xmlns:x14="http://schemas.microsoft.com/office/spreadsheetml/2009/9/main" uri="{05C60535-1F16-4fd2-B633-F4F36F0B64E0}">
      <x14:sparklineGroups xmlns:xm="http://schemas.microsoft.com/office/excel/2006/main">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'CO2 G_KM data'!O34:O42</xm:f>
              <xm:sqref>P25</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'CO2 G_KM data'!O26:O42</xm:f>
              <xm:sqref>P17</xm:sqref>
            </x14:sparkline>
          </x14:sparklines>
        </x14:sparklineGroup>
      </x14:sparklineGroup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P43"/>
  <sheetViews>
    <sheetView showGridLines="0" topLeftCell="H8" workbookViewId="0">
      <selection activeCell="P39" sqref="P39"/>
    </sheetView>
  </sheetViews>
  <sheetFormatPr baseColWidth="10" defaultColWidth="10.7109375" defaultRowHeight="12" x14ac:dyDescent="0"/>
  <cols>
    <col min="1" max="10" width="10.7109375" style="1"/>
    <col min="11" max="11" width="10.7109375" style="1" customWidth="1"/>
    <col min="12" max="16384" width="10.7109375" style="1"/>
  </cols>
  <sheetData>
    <row r="1" spans="1:16" ht="13" thickBot="1"/>
    <row r="2" spans="1:16">
      <c r="A2" s="1" t="s">
        <v>31</v>
      </c>
      <c r="B2" s="61" t="s">
        <v>27</v>
      </c>
    </row>
    <row r="3" spans="1:16">
      <c r="B3" s="57" t="s">
        <v>28</v>
      </c>
    </row>
    <row r="4" spans="1:16">
      <c r="B4" s="58" t="s">
        <v>29</v>
      </c>
    </row>
    <row r="5" spans="1:16">
      <c r="B5" s="59" t="s">
        <v>0</v>
      </c>
    </row>
    <row r="6" spans="1:16" ht="13" thickBot="1">
      <c r="B6" s="60" t="s">
        <v>30</v>
      </c>
    </row>
    <row r="8" spans="1:16" ht="15" customHeight="1">
      <c r="A8" s="5" t="s">
        <v>12</v>
      </c>
      <c r="B8" s="5"/>
      <c r="C8" s="5"/>
      <c r="D8" s="5"/>
      <c r="E8" s="5"/>
      <c r="F8" s="5"/>
      <c r="G8" s="4"/>
    </row>
    <row r="9" spans="1:16" ht="13" customHeight="1">
      <c r="A9" s="5"/>
      <c r="B9" s="5"/>
      <c r="C9" s="5"/>
      <c r="D9" s="5"/>
      <c r="E9" s="5"/>
      <c r="F9" s="5"/>
      <c r="G9" s="4"/>
    </row>
    <row r="10" spans="1:16" ht="17" customHeight="1" thickBot="1">
      <c r="A10" s="1" t="s">
        <v>51</v>
      </c>
      <c r="B10" s="5"/>
      <c r="C10" s="5"/>
      <c r="D10" s="5"/>
      <c r="E10" s="5"/>
      <c r="F10" s="5"/>
      <c r="G10" s="4"/>
    </row>
    <row r="11" spans="1:16" ht="30" customHeight="1" thickBot="1">
      <c r="A11" s="50"/>
      <c r="B11" s="47" t="s">
        <v>14</v>
      </c>
      <c r="C11" s="48" t="s">
        <v>15</v>
      </c>
      <c r="D11" s="48" t="s">
        <v>6</v>
      </c>
      <c r="E11" s="48" t="s">
        <v>7</v>
      </c>
      <c r="F11" s="48" t="s">
        <v>8</v>
      </c>
      <c r="G11" s="48" t="s">
        <v>9</v>
      </c>
      <c r="H11" s="48" t="s">
        <v>17</v>
      </c>
      <c r="I11" s="48" t="s">
        <v>42</v>
      </c>
      <c r="J11" s="48" t="s">
        <v>39</v>
      </c>
      <c r="K11" s="48" t="s">
        <v>43</v>
      </c>
      <c r="L11" s="48" t="s">
        <v>44</v>
      </c>
      <c r="M11" s="48" t="s">
        <v>45</v>
      </c>
      <c r="N11" s="48" t="s">
        <v>46</v>
      </c>
      <c r="O11" s="48" t="s">
        <v>48</v>
      </c>
      <c r="P11" s="49" t="s">
        <v>47</v>
      </c>
    </row>
    <row r="12" spans="1:16" s="3" customFormat="1">
      <c r="A12" s="9">
        <v>1995</v>
      </c>
      <c r="B12" s="2"/>
      <c r="C12" s="2"/>
      <c r="D12" s="2"/>
      <c r="E12" s="2"/>
      <c r="F12" s="2"/>
      <c r="G12" s="2"/>
      <c r="H12" s="2"/>
      <c r="I12" s="2"/>
      <c r="J12" s="2"/>
      <c r="K12" s="2"/>
      <c r="L12" s="2"/>
      <c r="M12" s="2"/>
      <c r="N12" s="41"/>
      <c r="O12" s="41"/>
      <c r="P12" s="12"/>
    </row>
    <row r="13" spans="1:16" s="3" customFormat="1">
      <c r="A13" s="9">
        <v>1996</v>
      </c>
      <c r="B13" s="2"/>
      <c r="C13" s="2"/>
      <c r="D13" s="2"/>
      <c r="E13" s="2"/>
      <c r="F13" s="2"/>
      <c r="G13" s="2"/>
      <c r="H13" s="2"/>
      <c r="I13" s="2"/>
      <c r="J13" s="2"/>
      <c r="K13" s="2"/>
      <c r="L13" s="2"/>
      <c r="M13" s="2"/>
      <c r="N13" s="41"/>
      <c r="O13" s="41"/>
      <c r="P13" s="12"/>
    </row>
    <row r="14" spans="1:16" s="3" customFormat="1">
      <c r="A14" s="9">
        <v>1997</v>
      </c>
      <c r="B14" s="2"/>
      <c r="C14" s="2"/>
      <c r="D14" s="2"/>
      <c r="E14" s="2"/>
      <c r="F14" s="2"/>
      <c r="G14" s="2"/>
      <c r="H14" s="2"/>
      <c r="I14" s="2"/>
      <c r="J14" s="2"/>
      <c r="K14" s="2"/>
      <c r="L14" s="2"/>
      <c r="M14" s="2"/>
      <c r="N14" s="41"/>
      <c r="O14" s="41"/>
      <c r="P14" s="12"/>
    </row>
    <row r="15" spans="1:16" s="3" customFormat="1">
      <c r="A15" s="9">
        <v>1998</v>
      </c>
      <c r="B15" s="2"/>
      <c r="C15" s="2"/>
      <c r="D15" s="2"/>
      <c r="E15" s="2"/>
      <c r="F15" s="2"/>
      <c r="G15" s="2"/>
      <c r="H15" s="2"/>
      <c r="I15" s="2"/>
      <c r="J15" s="2"/>
      <c r="K15" s="2"/>
      <c r="L15" s="2"/>
      <c r="M15" s="2"/>
      <c r="N15" s="41"/>
      <c r="O15" s="41"/>
      <c r="P15" s="12"/>
    </row>
    <row r="16" spans="1:16" s="3" customFormat="1">
      <c r="A16" s="9">
        <v>1999</v>
      </c>
      <c r="B16" s="2"/>
      <c r="C16" s="2"/>
      <c r="D16" s="2"/>
      <c r="E16" s="2"/>
      <c r="F16" s="2"/>
      <c r="G16" s="2"/>
      <c r="H16" s="2"/>
      <c r="I16" s="2"/>
      <c r="J16" s="2"/>
      <c r="K16" s="2"/>
      <c r="L16" s="2"/>
      <c r="M16" s="2"/>
      <c r="N16" s="41"/>
      <c r="O16" s="41"/>
      <c r="P16" s="12"/>
    </row>
    <row r="17" spans="1:16" s="3" customFormat="1">
      <c r="A17" s="9">
        <v>2000</v>
      </c>
      <c r="B17" s="14">
        <v>28.2</v>
      </c>
      <c r="C17" s="20">
        <v>30.158881930168445</v>
      </c>
      <c r="D17" s="20">
        <v>34.140867795632765</v>
      </c>
      <c r="E17" s="20">
        <v>31.332562229625211</v>
      </c>
      <c r="F17" s="31"/>
      <c r="G17" s="31"/>
      <c r="H17" s="31"/>
      <c r="I17" s="31"/>
      <c r="J17" s="2"/>
      <c r="K17" s="14">
        <v>20.8</v>
      </c>
      <c r="L17" s="20">
        <v>21.192727842821068</v>
      </c>
      <c r="M17" s="31"/>
      <c r="N17" s="41"/>
      <c r="O17" s="41"/>
      <c r="P17" s="12"/>
    </row>
    <row r="18" spans="1:16" s="3" customFormat="1">
      <c r="A18" s="9">
        <v>2001</v>
      </c>
      <c r="B18" s="14">
        <v>28.4</v>
      </c>
      <c r="C18" s="20">
        <v>30.158881930168445</v>
      </c>
      <c r="D18" s="20">
        <v>34.66114865661018</v>
      </c>
      <c r="E18" s="20">
        <v>32.242984158535698</v>
      </c>
      <c r="F18" s="31"/>
      <c r="G18" s="31"/>
      <c r="H18" s="31"/>
      <c r="I18" s="31"/>
      <c r="J18" s="2"/>
      <c r="K18" s="14">
        <v>20.6</v>
      </c>
      <c r="L18" s="20">
        <v>21.385389005028536</v>
      </c>
      <c r="M18" s="31"/>
      <c r="N18" s="41"/>
      <c r="O18" s="41"/>
      <c r="P18" s="13"/>
    </row>
    <row r="19" spans="1:16">
      <c r="A19" s="9">
        <v>2002</v>
      </c>
      <c r="B19" s="14">
        <v>28.3</v>
      </c>
      <c r="C19" s="20">
        <v>30.55055572146933</v>
      </c>
      <c r="D19" s="20">
        <v>35.190696692147689</v>
      </c>
      <c r="E19" s="20">
        <v>33.317163965083672</v>
      </c>
      <c r="F19" s="20">
        <v>27.708515683959448</v>
      </c>
      <c r="G19" s="20" t="e">
        <v>#N/A</v>
      </c>
      <c r="H19" s="20"/>
      <c r="I19" s="20"/>
      <c r="J19" s="20"/>
      <c r="K19" s="14">
        <v>20.6</v>
      </c>
      <c r="L19" s="20">
        <v>21.385389005028536</v>
      </c>
      <c r="M19" s="20"/>
      <c r="N19" s="6"/>
      <c r="O19" s="6"/>
      <c r="P19" s="13"/>
    </row>
    <row r="20" spans="1:16">
      <c r="A20" s="9">
        <v>2003</v>
      </c>
      <c r="B20" s="20">
        <v>28.6</v>
      </c>
      <c r="C20" s="20">
        <v>30.952536717804456</v>
      </c>
      <c r="D20" s="20">
        <v>35.563357157316815</v>
      </c>
      <c r="E20" s="20">
        <v>33.494285727653335</v>
      </c>
      <c r="F20" s="20" t="e">
        <v>#N/A</v>
      </c>
      <c r="G20" s="20">
        <v>28.046841160754152</v>
      </c>
      <c r="H20" s="20"/>
      <c r="I20" s="20"/>
      <c r="J20" s="20"/>
      <c r="K20" s="20">
        <v>20.9</v>
      </c>
      <c r="L20" s="20">
        <v>21.781414727343876</v>
      </c>
      <c r="M20" s="20"/>
      <c r="N20" s="6"/>
      <c r="O20" s="6"/>
      <c r="P20" s="13"/>
    </row>
    <row r="21" spans="1:16">
      <c r="A21" s="9">
        <v>2004</v>
      </c>
      <c r="B21" s="20">
        <v>28.9</v>
      </c>
      <c r="C21" s="20">
        <v>31.365237207375181</v>
      </c>
      <c r="D21" s="20">
        <v>36.015380130135057</v>
      </c>
      <c r="E21" s="20">
        <v>34.022429389177312</v>
      </c>
      <c r="F21" s="20" t="e">
        <v>#N/A</v>
      </c>
      <c r="G21" s="20">
        <v>29.531473339081728</v>
      </c>
      <c r="H21" s="20"/>
      <c r="I21" s="20"/>
      <c r="J21" s="20"/>
      <c r="K21" s="20">
        <v>20.8</v>
      </c>
      <c r="L21" s="20">
        <v>21.984979350963911</v>
      </c>
      <c r="M21" s="20"/>
      <c r="N21" s="6"/>
      <c r="O21" s="22">
        <v>34.022429389177312</v>
      </c>
      <c r="P21" s="13"/>
    </row>
    <row r="22" spans="1:16">
      <c r="A22" s="9">
        <v>2005</v>
      </c>
      <c r="B22" s="20">
        <v>29.5</v>
      </c>
      <c r="C22" s="20">
        <v>31.7890917642316</v>
      </c>
      <c r="D22" s="20">
        <v>36.226823584896131</v>
      </c>
      <c r="E22" s="20">
        <v>34.197411527167986</v>
      </c>
      <c r="F22" s="20" t="e">
        <v>#N/A</v>
      </c>
      <c r="G22" s="20">
        <v>30.023566677984679</v>
      </c>
      <c r="H22" s="20"/>
      <c r="I22" s="20"/>
      <c r="J22" s="20"/>
      <c r="K22" s="20">
        <v>21.4</v>
      </c>
      <c r="L22" s="20">
        <v>22.403740862410842</v>
      </c>
      <c r="M22" s="20"/>
      <c r="N22" s="6"/>
      <c r="O22" s="15" t="e">
        <v>#N/A</v>
      </c>
      <c r="P22" s="13"/>
    </row>
    <row r="23" spans="1:16">
      <c r="A23" s="9">
        <v>2006</v>
      </c>
      <c r="B23" s="20">
        <v>29.2</v>
      </c>
      <c r="C23" s="20">
        <v>31.365237207375181</v>
      </c>
      <c r="D23" s="20">
        <v>36.459939129337101</v>
      </c>
      <c r="E23" s="20">
        <v>34.892075462735065</v>
      </c>
      <c r="F23" s="20">
        <v>31.031369582021977</v>
      </c>
      <c r="G23" s="20">
        <v>30.204515479911709</v>
      </c>
      <c r="H23" s="20">
        <v>37.967681865526515</v>
      </c>
      <c r="I23" s="20"/>
      <c r="J23" s="20"/>
      <c r="K23" s="20">
        <v>21.8</v>
      </c>
      <c r="L23" s="20">
        <v>22.619161447626333</v>
      </c>
      <c r="M23" s="20"/>
      <c r="N23" s="6"/>
      <c r="O23" s="15" t="e">
        <v>#N/A</v>
      </c>
      <c r="P23" s="13"/>
    </row>
    <row r="24" spans="1:16">
      <c r="A24" s="9">
        <v>2007</v>
      </c>
      <c r="B24" s="20">
        <v>30.3</v>
      </c>
      <c r="C24" s="20">
        <v>32.672122091015815</v>
      </c>
      <c r="D24" s="20">
        <v>37.003179984312055</v>
      </c>
      <c r="E24" s="20">
        <v>35.23628182372294</v>
      </c>
      <c r="F24" s="20" t="e">
        <v>#N/A</v>
      </c>
      <c r="G24" s="20">
        <v>30.92644032222363</v>
      </c>
      <c r="H24" s="20" t="e">
        <v>#N/A</v>
      </c>
      <c r="I24" s="20"/>
      <c r="J24" s="20"/>
      <c r="K24" s="20">
        <v>22.1</v>
      </c>
      <c r="L24" s="20">
        <v>23.291017728248896</v>
      </c>
      <c r="M24" s="20"/>
      <c r="N24" s="6"/>
      <c r="O24" s="15" t="e">
        <v>#N/A</v>
      </c>
      <c r="P24" s="13"/>
    </row>
    <row r="25" spans="1:16">
      <c r="A25" s="9">
        <v>2008</v>
      </c>
      <c r="B25" s="20">
        <v>30.5</v>
      </c>
      <c r="C25" s="20">
        <v>33.132292824692094</v>
      </c>
      <c r="D25" s="20">
        <v>38.060431600614045</v>
      </c>
      <c r="E25" s="20">
        <v>36.499546483845556</v>
      </c>
      <c r="F25" s="20">
        <v>31.506355557260626</v>
      </c>
      <c r="G25" s="20">
        <v>32.029317304371133</v>
      </c>
      <c r="H25" s="20" t="e">
        <v>#N/A</v>
      </c>
      <c r="I25" s="20">
        <v>32.933499067743938</v>
      </c>
      <c r="J25" s="20"/>
      <c r="K25" s="20">
        <v>22.7</v>
      </c>
      <c r="L25" s="20">
        <v>24.762029374243564</v>
      </c>
      <c r="M25" s="20">
        <v>22.653542573026726</v>
      </c>
      <c r="N25" s="6"/>
      <c r="O25" s="15" t="e">
        <v>#N/A</v>
      </c>
      <c r="P25" s="12"/>
    </row>
    <row r="26" spans="1:16">
      <c r="A26" s="9">
        <v>2009</v>
      </c>
      <c r="B26" s="20">
        <v>32.1</v>
      </c>
      <c r="C26" s="20">
        <v>34.594011625781455</v>
      </c>
      <c r="D26" s="22">
        <v>39.760232262480343</v>
      </c>
      <c r="E26" s="20">
        <v>39.229046074020616</v>
      </c>
      <c r="F26" s="22" t="e">
        <v>#N/A</v>
      </c>
      <c r="G26" s="20">
        <v>34.062715566074729</v>
      </c>
      <c r="H26" s="20">
        <v>40.786587130930492</v>
      </c>
      <c r="I26" s="20">
        <v>33.662740832815416</v>
      </c>
      <c r="J26" s="20"/>
      <c r="K26" s="20">
        <v>23.8</v>
      </c>
      <c r="L26" s="20">
        <v>25.850470225858665</v>
      </c>
      <c r="M26" s="20">
        <v>22.700590428837788</v>
      </c>
      <c r="N26" s="38">
        <v>33</v>
      </c>
      <c r="O26" s="15" t="e">
        <v>#N/A</v>
      </c>
      <c r="P26" s="12"/>
    </row>
    <row r="27" spans="1:16">
      <c r="A27" s="9">
        <v>2010</v>
      </c>
      <c r="B27" s="20">
        <v>32.700000000000003</v>
      </c>
      <c r="C27" s="20">
        <v>34.594011625781455</v>
      </c>
      <c r="D27" s="22">
        <v>41.151752698706211</v>
      </c>
      <c r="E27" s="20">
        <v>39.530103465791584</v>
      </c>
      <c r="F27" s="22">
        <v>32.33813464225338</v>
      </c>
      <c r="G27" s="20">
        <v>35.572210842067847</v>
      </c>
      <c r="H27" s="20">
        <v>41.477417652790635</v>
      </c>
      <c r="I27" s="20">
        <v>34.439030453697953</v>
      </c>
      <c r="J27" s="20"/>
      <c r="K27" s="20">
        <v>23.8</v>
      </c>
      <c r="L27" s="20">
        <v>27.675209300625163</v>
      </c>
      <c r="M27" s="20">
        <v>23.500403977625854</v>
      </c>
      <c r="N27" s="38">
        <v>33.799999999999997</v>
      </c>
      <c r="O27" s="15" t="e">
        <v>#N/A</v>
      </c>
      <c r="P27" s="13">
        <v>29.373222318213895</v>
      </c>
    </row>
    <row r="28" spans="1:16">
      <c r="A28" s="9">
        <v>2011</v>
      </c>
      <c r="B28" s="20">
        <v>32.299999999999997</v>
      </c>
      <c r="C28" s="21" t="e">
        <v>#N/A</v>
      </c>
      <c r="D28" s="22">
        <v>42.384202018818641</v>
      </c>
      <c r="E28" s="22">
        <v>41.829952001935695</v>
      </c>
      <c r="F28" s="22">
        <v>33.005194142542045</v>
      </c>
      <c r="G28" s="20">
        <v>36.894664427318126</v>
      </c>
      <c r="H28" s="20">
        <v>42.241970035461414</v>
      </c>
      <c r="I28" s="20">
        <v>35.427035425730267</v>
      </c>
      <c r="J28" s="20"/>
      <c r="K28" s="20">
        <v>23.9</v>
      </c>
      <c r="L28" s="20" t="e">
        <v>#N/A</v>
      </c>
      <c r="M28" s="20">
        <v>24.44136109384711</v>
      </c>
      <c r="N28" s="38">
        <v>34</v>
      </c>
      <c r="O28" s="15" t="e">
        <v>#N/A</v>
      </c>
      <c r="P28" s="13">
        <v>29.293463284167863</v>
      </c>
    </row>
    <row r="29" spans="1:16">
      <c r="A29" s="9">
        <v>2012</v>
      </c>
      <c r="B29" s="20">
        <v>34.299999999999997</v>
      </c>
      <c r="C29" s="21" t="e">
        <v>#N/A</v>
      </c>
      <c r="D29" s="22">
        <v>43.33059900108325</v>
      </c>
      <c r="E29" s="22">
        <v>44.472500998716384</v>
      </c>
      <c r="F29" s="22">
        <v>33.492873465331215</v>
      </c>
      <c r="G29" s="25" t="e">
        <v>#N/A</v>
      </c>
      <c r="H29" s="20">
        <v>42.155563388804396</v>
      </c>
      <c r="I29" s="28" t="e">
        <v>#N/A</v>
      </c>
      <c r="J29" s="20">
        <v>36</v>
      </c>
      <c r="K29" s="20">
        <v>24.1</v>
      </c>
      <c r="L29" s="20" t="e">
        <v>#N/A</v>
      </c>
      <c r="M29" s="28" t="e">
        <v>#N/A</v>
      </c>
      <c r="N29" s="38">
        <v>34.200000000000003</v>
      </c>
      <c r="O29" s="15" t="e">
        <v>#N/A</v>
      </c>
      <c r="P29" s="13">
        <v>29.843492102005364</v>
      </c>
    </row>
    <row r="30" spans="1:16">
      <c r="A30" s="9">
        <v>2013</v>
      </c>
      <c r="B30" s="20">
        <v>34.799999999999997</v>
      </c>
      <c r="C30" s="21">
        <v>35.239219123505968</v>
      </c>
      <c r="D30" s="22">
        <v>44.9</v>
      </c>
      <c r="E30" s="22" t="e">
        <v>#N/A</v>
      </c>
      <c r="F30" s="22">
        <v>33.826079188854393</v>
      </c>
      <c r="G30" s="22" t="e">
        <v>#N/A</v>
      </c>
      <c r="H30" s="20" t="e">
        <v>#N/A</v>
      </c>
      <c r="I30" s="25">
        <v>35.309415786202607</v>
      </c>
      <c r="J30" s="20">
        <v>37</v>
      </c>
      <c r="K30" s="20">
        <v>24.5</v>
      </c>
      <c r="L30" s="20" t="e">
        <v>#N/A</v>
      </c>
      <c r="M30" s="25">
        <v>26.79375388440025</v>
      </c>
      <c r="N30" s="20">
        <v>34.950599082461316</v>
      </c>
      <c r="O30" s="15" t="e">
        <v>#N/A</v>
      </c>
      <c r="P30" s="12"/>
    </row>
    <row r="31" spans="1:16">
      <c r="A31" s="9">
        <v>2014</v>
      </c>
      <c r="B31" s="25">
        <v>34.9</v>
      </c>
      <c r="C31" s="25">
        <v>36.47440824742268</v>
      </c>
      <c r="D31" s="22" t="e">
        <v>#N/A</v>
      </c>
      <c r="E31" s="22" t="e">
        <v>#N/A</v>
      </c>
      <c r="F31" s="22" t="e">
        <v>#N/A</v>
      </c>
      <c r="G31" s="22" t="e">
        <v>#N/A</v>
      </c>
      <c r="H31" s="20" t="e">
        <v>#N/A</v>
      </c>
      <c r="I31" s="25">
        <v>36.203325046612804</v>
      </c>
      <c r="J31" s="41" t="e">
        <v>#N/A</v>
      </c>
      <c r="K31" s="25">
        <v>26.6</v>
      </c>
      <c r="L31" s="20" t="e">
        <v>#N/A</v>
      </c>
      <c r="M31" s="25">
        <v>27.334804226227469</v>
      </c>
      <c r="N31" s="15" t="e">
        <v>#N/A</v>
      </c>
      <c r="O31" s="15" t="e">
        <v>#N/A</v>
      </c>
      <c r="P31" s="13"/>
    </row>
    <row r="32" spans="1:16">
      <c r="A32" s="9">
        <v>2015</v>
      </c>
      <c r="B32" s="25">
        <v>36.200000000000003</v>
      </c>
      <c r="C32" s="25">
        <v>38.257110726643596</v>
      </c>
      <c r="D32" s="22" t="e">
        <v>#N/A</v>
      </c>
      <c r="E32" s="22" t="e">
        <v>#N/A</v>
      </c>
      <c r="F32" s="25">
        <v>35.784078675179039</v>
      </c>
      <c r="G32" s="25">
        <v>39.265932699991126</v>
      </c>
      <c r="H32" s="20" t="e">
        <v>#N/A</v>
      </c>
      <c r="I32" s="25">
        <v>37.591236793039158</v>
      </c>
      <c r="J32" s="41" t="e">
        <v>#N/A</v>
      </c>
      <c r="K32" s="25">
        <v>27.5</v>
      </c>
      <c r="L32" s="25">
        <v>28.587731092436975</v>
      </c>
      <c r="M32" s="25">
        <v>28.369857054070852</v>
      </c>
      <c r="N32" s="15" t="e">
        <v>#N/A</v>
      </c>
      <c r="O32" s="20">
        <v>37.240521889423185</v>
      </c>
      <c r="P32" s="13"/>
    </row>
    <row r="33" spans="1:16">
      <c r="A33" s="9">
        <v>2016</v>
      </c>
      <c r="B33" s="25">
        <v>37.799999999999997</v>
      </c>
      <c r="C33" s="25">
        <v>40.760571428571431</v>
      </c>
      <c r="D33" s="22" t="e">
        <v>#N/A</v>
      </c>
      <c r="E33" s="22" t="e">
        <v>#N/A</v>
      </c>
      <c r="F33" s="28" t="e">
        <v>#N/A</v>
      </c>
      <c r="G33" s="28" t="e">
        <v>#N/A</v>
      </c>
      <c r="H33" s="54">
        <v>43.890302422499254</v>
      </c>
      <c r="I33" s="25">
        <v>39.284959602237414</v>
      </c>
      <c r="J33" s="41" t="e">
        <v>#N/A</v>
      </c>
      <c r="K33" s="25">
        <v>28.8</v>
      </c>
      <c r="L33" s="25">
        <v>28.8</v>
      </c>
      <c r="M33" s="25">
        <v>29.663673088875075</v>
      </c>
      <c r="N33" s="15" t="e">
        <v>#N/A</v>
      </c>
      <c r="O33" s="15"/>
      <c r="P33" s="13"/>
    </row>
    <row r="34" spans="1:16">
      <c r="A34" s="9">
        <v>2017</v>
      </c>
      <c r="B34" s="25">
        <v>40.1</v>
      </c>
      <c r="C34" s="25" t="e">
        <v>#N/A</v>
      </c>
      <c r="D34" s="22" t="e">
        <v>#N/A</v>
      </c>
      <c r="E34" s="22" t="e">
        <v>#N/A</v>
      </c>
      <c r="F34" s="28" t="e">
        <v>#N/A</v>
      </c>
      <c r="G34" s="28" t="e">
        <v>#N/A</v>
      </c>
      <c r="H34" s="20" t="e">
        <v>#N/A</v>
      </c>
      <c r="I34" s="27"/>
      <c r="J34" s="25">
        <v>40.9</v>
      </c>
      <c r="K34" s="25">
        <v>29.4</v>
      </c>
      <c r="L34" s="25">
        <v>29.4</v>
      </c>
      <c r="M34" s="27"/>
      <c r="N34" s="25">
        <v>34.661670715132303</v>
      </c>
      <c r="O34" s="38"/>
      <c r="P34" s="13"/>
    </row>
    <row r="35" spans="1:16">
      <c r="A35" s="9">
        <v>2018</v>
      </c>
      <c r="B35" s="25">
        <v>41.6</v>
      </c>
      <c r="C35" s="25">
        <v>41.6</v>
      </c>
      <c r="D35" s="22" t="e">
        <v>#N/A</v>
      </c>
      <c r="E35" s="22" t="e">
        <v>#N/A</v>
      </c>
      <c r="F35" s="28" t="e">
        <v>#N/A</v>
      </c>
      <c r="G35" s="28" t="e">
        <v>#N/A</v>
      </c>
      <c r="H35" s="20" t="e">
        <v>#N/A</v>
      </c>
      <c r="I35" s="28"/>
      <c r="J35" s="41"/>
      <c r="K35" s="25">
        <v>30</v>
      </c>
      <c r="L35" s="25">
        <v>30.000000000000004</v>
      </c>
      <c r="M35" s="28"/>
      <c r="N35" s="15" t="e">
        <v>#N/A</v>
      </c>
      <c r="O35" s="15"/>
      <c r="P35" s="13"/>
    </row>
    <row r="36" spans="1:16">
      <c r="A36" s="9">
        <v>2019</v>
      </c>
      <c r="B36" s="25">
        <v>43.1</v>
      </c>
      <c r="C36" s="25">
        <v>43.1</v>
      </c>
      <c r="D36" s="22" t="e">
        <v>#N/A</v>
      </c>
      <c r="E36" s="22" t="e">
        <v>#N/A</v>
      </c>
      <c r="F36" s="28" t="e">
        <v>#N/A</v>
      </c>
      <c r="G36" s="28" t="e">
        <v>#N/A</v>
      </c>
      <c r="H36" s="20" t="e">
        <v>#N/A</v>
      </c>
      <c r="I36" s="28"/>
      <c r="J36" s="41"/>
      <c r="K36" s="25">
        <v>30.6</v>
      </c>
      <c r="L36" s="25">
        <v>30.599999999999998</v>
      </c>
      <c r="M36" s="28"/>
      <c r="N36" s="15" t="e">
        <v>#N/A</v>
      </c>
      <c r="O36" s="15"/>
      <c r="P36" s="13"/>
    </row>
    <row r="37" spans="1:16">
      <c r="A37" s="9">
        <v>2020</v>
      </c>
      <c r="B37" s="25">
        <v>44.8</v>
      </c>
      <c r="C37" s="25">
        <v>44.8</v>
      </c>
      <c r="D37" s="22" t="e">
        <v>#N/A</v>
      </c>
      <c r="E37" s="25">
        <v>45.902781357312328</v>
      </c>
      <c r="F37" s="55">
        <v>47.709242643198273</v>
      </c>
      <c r="G37" s="55">
        <v>56.7</v>
      </c>
      <c r="H37" s="20" t="e">
        <v>#N/A</v>
      </c>
      <c r="I37" s="28"/>
      <c r="J37" s="41"/>
      <c r="K37" s="25">
        <v>31.2</v>
      </c>
      <c r="L37" s="25">
        <v>31.2</v>
      </c>
      <c r="M37" s="28"/>
      <c r="N37" s="25">
        <v>40.12503404042441</v>
      </c>
      <c r="O37" s="38"/>
      <c r="P37" s="13"/>
    </row>
    <row r="38" spans="1:16">
      <c r="A38" s="10">
        <v>2021</v>
      </c>
      <c r="B38" s="25">
        <v>46.8</v>
      </c>
      <c r="C38" s="25">
        <v>46.8</v>
      </c>
      <c r="D38" s="25">
        <v>56.877335048653208</v>
      </c>
      <c r="E38" s="27"/>
      <c r="F38" s="27"/>
      <c r="G38" s="27"/>
      <c r="H38" s="54">
        <v>49.372756457090063</v>
      </c>
      <c r="I38" s="27"/>
      <c r="J38" s="41"/>
      <c r="K38" s="25">
        <v>33.299999999999997</v>
      </c>
      <c r="L38" s="25">
        <v>33.299999999999997</v>
      </c>
      <c r="M38" s="27"/>
      <c r="N38" s="6"/>
      <c r="O38" s="6"/>
      <c r="P38" s="13"/>
    </row>
    <row r="39" spans="1:16">
      <c r="A39" s="9">
        <v>2022</v>
      </c>
      <c r="B39" s="25">
        <v>49</v>
      </c>
      <c r="C39" s="25">
        <v>49</v>
      </c>
      <c r="D39" s="22" t="e">
        <v>#N/A</v>
      </c>
      <c r="E39" s="27"/>
      <c r="F39" s="27"/>
      <c r="G39" s="27"/>
      <c r="H39" s="27"/>
      <c r="I39" s="27"/>
      <c r="J39" s="41"/>
      <c r="K39" s="25">
        <v>34.9</v>
      </c>
      <c r="L39" s="25">
        <v>34.9</v>
      </c>
      <c r="M39" s="27"/>
      <c r="N39" s="6"/>
      <c r="O39" s="6"/>
      <c r="P39" s="13"/>
    </row>
    <row r="40" spans="1:16">
      <c r="A40" s="10">
        <v>2023</v>
      </c>
      <c r="B40" s="25">
        <v>51.2</v>
      </c>
      <c r="C40" s="25">
        <v>51.2</v>
      </c>
      <c r="D40" s="22" t="e">
        <v>#N/A</v>
      </c>
      <c r="E40" s="27"/>
      <c r="F40" s="27"/>
      <c r="G40" s="27"/>
      <c r="H40" s="27"/>
      <c r="I40" s="27"/>
      <c r="J40" s="41"/>
      <c r="K40" s="25">
        <v>36.6</v>
      </c>
      <c r="L40" s="25">
        <v>36.6</v>
      </c>
      <c r="M40" s="27"/>
      <c r="N40" s="6"/>
      <c r="O40" s="6"/>
      <c r="P40" s="13"/>
    </row>
    <row r="41" spans="1:16">
      <c r="A41" s="9">
        <v>2024</v>
      </c>
      <c r="B41" s="25">
        <v>53.6</v>
      </c>
      <c r="C41" s="25">
        <v>53.6</v>
      </c>
      <c r="D41" s="22" t="e">
        <v>#N/A</v>
      </c>
      <c r="E41" s="27"/>
      <c r="F41" s="27"/>
      <c r="G41" s="27"/>
      <c r="H41" s="27"/>
      <c r="I41" s="27"/>
      <c r="J41" s="41"/>
      <c r="K41" s="25">
        <v>38.5</v>
      </c>
      <c r="L41" s="25">
        <v>38.5</v>
      </c>
      <c r="M41" s="27"/>
      <c r="N41" s="6"/>
      <c r="O41" s="6"/>
      <c r="P41" s="13"/>
    </row>
    <row r="42" spans="1:16" ht="13" thickBot="1">
      <c r="A42" s="11">
        <v>2025</v>
      </c>
      <c r="B42" s="37">
        <v>56.2</v>
      </c>
      <c r="C42" s="37">
        <v>56.2</v>
      </c>
      <c r="D42" s="19" t="e">
        <v>#N/A</v>
      </c>
      <c r="E42" s="32"/>
      <c r="F42" s="32"/>
      <c r="G42" s="32"/>
      <c r="H42" s="32"/>
      <c r="I42" s="32"/>
      <c r="J42" s="19"/>
      <c r="K42" s="37">
        <v>40.299999999999997</v>
      </c>
      <c r="L42" s="37">
        <v>40.299999999999997</v>
      </c>
      <c r="M42" s="32"/>
      <c r="N42" s="7"/>
      <c r="O42" s="7"/>
      <c r="P42" s="8"/>
    </row>
    <row r="43" spans="1:16">
      <c r="B43" s="23"/>
      <c r="N43" s="39"/>
      <c r="O43" s="42"/>
      <c r="P43" s="42"/>
    </row>
  </sheetData>
  <phoneticPr fontId="3" type="noConversion"/>
  <pageMargins left="0.75" right="0.75" top="1" bottom="1" header="0.5" footer="0.5"/>
  <pageSetup orientation="portrait" horizontalDpi="4294967292" verticalDpi="4294967292"/>
  <extLst>
    <ext xmlns:x14="http://schemas.microsoft.com/office/spreadsheetml/2009/9/main" uri="{05C60535-1F16-4fd2-B633-F4F36F0B64E0}">
      <x14:sparklineGroups xmlns:xm="http://schemas.microsoft.com/office/excel/2006/main">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'MPG data'!O27:O43</xm:f>
              <xm:sqref>P18</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'MPG data'!O35:O43</xm:f>
              <xm:sqref>P26</xm:sqref>
            </x14:sparkline>
          </x14:sparklines>
        </x14:sparklineGroup>
      </x14:sparklineGroup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2"/>
  <sheetViews>
    <sheetView showGridLines="0" topLeftCell="H76" workbookViewId="0">
      <selection activeCell="O97" sqref="O97"/>
    </sheetView>
  </sheetViews>
  <sheetFormatPr baseColWidth="10" defaultColWidth="10.7109375" defaultRowHeight="12" x14ac:dyDescent="0"/>
  <cols>
    <col min="1" max="16384" width="10.7109375" style="1"/>
  </cols>
  <sheetData>
    <row r="1" spans="1:16" ht="13" thickBot="1"/>
    <row r="2" spans="1:16">
      <c r="A2" s="1" t="s">
        <v>31</v>
      </c>
      <c r="B2" s="61" t="s">
        <v>27</v>
      </c>
    </row>
    <row r="3" spans="1:16">
      <c r="B3" s="57" t="s">
        <v>28</v>
      </c>
    </row>
    <row r="4" spans="1:16">
      <c r="B4" s="58" t="s">
        <v>29</v>
      </c>
    </row>
    <row r="5" spans="1:16">
      <c r="B5" s="59" t="s">
        <v>0</v>
      </c>
    </row>
    <row r="6" spans="1:16" ht="13" thickBot="1">
      <c r="B6" s="60" t="s">
        <v>30</v>
      </c>
    </row>
    <row r="7" spans="1:16" ht="24" customHeight="1">
      <c r="A7" s="5" t="s">
        <v>13</v>
      </c>
      <c r="B7" s="5"/>
      <c r="C7" s="5"/>
      <c r="D7" s="5"/>
      <c r="E7" s="5"/>
      <c r="F7" s="5"/>
      <c r="G7" s="5"/>
      <c r="H7" s="5"/>
      <c r="I7" s="4"/>
    </row>
    <row r="8" spans="1:16" ht="17" customHeight="1" thickBot="1">
      <c r="A8" s="5"/>
      <c r="B8" s="5"/>
      <c r="C8" s="5"/>
      <c r="D8" s="5"/>
      <c r="E8" s="5"/>
      <c r="F8" s="5"/>
      <c r="G8" s="5"/>
      <c r="H8" s="4"/>
    </row>
    <row r="9" spans="1:16" ht="26" customHeight="1" thickBot="1">
      <c r="A9" s="51"/>
      <c r="B9" s="47" t="s">
        <v>14</v>
      </c>
      <c r="C9" s="48" t="s">
        <v>15</v>
      </c>
      <c r="D9" s="48" t="s">
        <v>6</v>
      </c>
      <c r="E9" s="48" t="s">
        <v>7</v>
      </c>
      <c r="F9" s="48" t="s">
        <v>8</v>
      </c>
      <c r="G9" s="48" t="s">
        <v>9</v>
      </c>
      <c r="H9" s="48" t="s">
        <v>17</v>
      </c>
      <c r="I9" s="48" t="s">
        <v>42</v>
      </c>
      <c r="J9" s="48" t="s">
        <v>39</v>
      </c>
      <c r="K9" s="48" t="s">
        <v>43</v>
      </c>
      <c r="L9" s="48" t="s">
        <v>44</v>
      </c>
      <c r="M9" s="48" t="s">
        <v>45</v>
      </c>
      <c r="N9" s="48" t="s">
        <v>46</v>
      </c>
      <c r="O9" s="48" t="s">
        <v>48</v>
      </c>
      <c r="P9" s="49" t="s">
        <v>47</v>
      </c>
    </row>
    <row r="10" spans="1:16" s="3" customFormat="1">
      <c r="A10" s="9">
        <v>1995</v>
      </c>
      <c r="B10" s="2"/>
      <c r="C10" s="2"/>
      <c r="D10" s="2"/>
      <c r="E10" s="2"/>
      <c r="F10" s="2"/>
      <c r="G10" s="2"/>
      <c r="H10" s="2"/>
      <c r="I10" s="2"/>
      <c r="J10" s="2"/>
      <c r="K10" s="2"/>
      <c r="L10" s="2"/>
      <c r="M10" s="2"/>
      <c r="N10" s="41"/>
      <c r="O10" s="41"/>
      <c r="P10" s="12"/>
    </row>
    <row r="11" spans="1:16" s="3" customFormat="1">
      <c r="A11" s="9">
        <v>1996</v>
      </c>
      <c r="B11" s="2"/>
      <c r="C11" s="2"/>
      <c r="D11" s="2"/>
      <c r="E11" s="2"/>
      <c r="F11" s="2"/>
      <c r="G11" s="2"/>
      <c r="H11" s="2"/>
      <c r="I11" s="2"/>
      <c r="J11" s="2"/>
      <c r="K11" s="2"/>
      <c r="L11" s="2"/>
      <c r="M11" s="2"/>
      <c r="N11" s="41"/>
      <c r="O11" s="41"/>
      <c r="P11" s="12"/>
    </row>
    <row r="12" spans="1:16" s="3" customFormat="1">
      <c r="A12" s="9">
        <v>1997</v>
      </c>
      <c r="B12" s="2"/>
      <c r="C12" s="2"/>
      <c r="D12" s="2"/>
      <c r="E12" s="2"/>
      <c r="F12" s="2"/>
      <c r="G12" s="2"/>
      <c r="H12" s="2"/>
      <c r="I12" s="2"/>
      <c r="J12" s="2"/>
      <c r="K12" s="2"/>
      <c r="L12" s="2"/>
      <c r="M12" s="2"/>
      <c r="N12" s="41"/>
      <c r="O12" s="41"/>
      <c r="P12" s="12"/>
    </row>
    <row r="13" spans="1:16" s="3" customFormat="1">
      <c r="A13" s="9">
        <v>1998</v>
      </c>
      <c r="B13" s="2"/>
      <c r="C13" s="2"/>
      <c r="D13" s="2"/>
      <c r="E13" s="2"/>
      <c r="F13" s="2"/>
      <c r="G13" s="2"/>
      <c r="H13" s="2"/>
      <c r="I13" s="2"/>
      <c r="J13" s="2"/>
      <c r="K13" s="2"/>
      <c r="L13" s="2"/>
      <c r="M13" s="2"/>
      <c r="N13" s="41"/>
      <c r="O13" s="41"/>
      <c r="P13" s="12"/>
    </row>
    <row r="14" spans="1:16" s="3" customFormat="1">
      <c r="A14" s="9">
        <v>1999</v>
      </c>
      <c r="B14" s="2"/>
      <c r="C14" s="2"/>
      <c r="D14" s="2"/>
      <c r="E14" s="2"/>
      <c r="F14" s="2"/>
      <c r="G14" s="2"/>
      <c r="H14" s="2"/>
      <c r="I14" s="2"/>
      <c r="J14" s="2"/>
      <c r="K14" s="2"/>
      <c r="L14" s="2"/>
      <c r="M14" s="2"/>
      <c r="N14" s="41"/>
      <c r="O14" s="41"/>
      <c r="P14" s="12"/>
    </row>
    <row r="15" spans="1:16" s="3" customFormat="1">
      <c r="A15" s="9">
        <v>2000</v>
      </c>
      <c r="B15" s="20">
        <v>8.8600202482705246</v>
      </c>
      <c r="C15" s="20">
        <v>8.2463151097357752</v>
      </c>
      <c r="D15" s="20">
        <v>7.3688384139185743</v>
      </c>
      <c r="E15" s="20">
        <v>8.0234551872170421</v>
      </c>
      <c r="F15" s="31"/>
      <c r="G15" s="31"/>
      <c r="H15" s="31"/>
      <c r="I15" s="31"/>
      <c r="J15" s="2"/>
      <c r="K15" s="20">
        <v>12.220176412640438</v>
      </c>
      <c r="L15" s="20">
        <v>11.982826242922027</v>
      </c>
      <c r="M15" s="31"/>
      <c r="N15" s="41"/>
      <c r="O15" s="41"/>
      <c r="P15" s="12"/>
    </row>
    <row r="16" spans="1:16" s="3" customFormat="1">
      <c r="A16" s="9">
        <v>2001</v>
      </c>
      <c r="B16" s="20">
        <v>8.7934809230695752</v>
      </c>
      <c r="C16" s="20">
        <v>8.2463151097357752</v>
      </c>
      <c r="D16" s="20">
        <v>7.2618576007083746</v>
      </c>
      <c r="E16" s="20">
        <v>7.7748661219613089</v>
      </c>
      <c r="F16" s="31"/>
      <c r="G16" s="31"/>
      <c r="H16" s="31"/>
      <c r="I16" s="31"/>
      <c r="J16" s="2"/>
      <c r="K16" s="20">
        <v>12.344526899725082</v>
      </c>
      <c r="L16" s="20">
        <v>11.869576242922026</v>
      </c>
      <c r="M16" s="31"/>
      <c r="N16" s="41"/>
      <c r="O16" s="41"/>
      <c r="P16" s="13"/>
    </row>
    <row r="17" spans="1:16">
      <c r="A17" s="9">
        <v>2002</v>
      </c>
      <c r="B17" s="20">
        <v>8.827462473907012</v>
      </c>
      <c r="C17" s="20">
        <v>8.1337686165495242</v>
      </c>
      <c r="D17" s="20">
        <v>7.154876787498174</v>
      </c>
      <c r="E17" s="20">
        <v>7.4990344194172778</v>
      </c>
      <c r="F17" s="20">
        <v>9.11</v>
      </c>
      <c r="G17" s="20" t="e">
        <v>#N/A</v>
      </c>
      <c r="H17" s="20"/>
      <c r="I17" s="20"/>
      <c r="J17" s="20"/>
      <c r="K17" s="20">
        <v>12.344526899725082</v>
      </c>
      <c r="L17" s="20">
        <v>11.869576242922026</v>
      </c>
      <c r="M17" s="20"/>
      <c r="N17" s="6"/>
      <c r="O17" s="6"/>
      <c r="P17" s="13"/>
    </row>
    <row r="18" spans="1:16">
      <c r="A18" s="9">
        <v>2003</v>
      </c>
      <c r="B18" s="20">
        <v>8.7282792344345523</v>
      </c>
      <c r="C18" s="20">
        <v>8.0201315031426503</v>
      </c>
      <c r="D18" s="20">
        <v>7.0821298345152375</v>
      </c>
      <c r="E18" s="20">
        <v>7.4552516094896548</v>
      </c>
      <c r="F18" s="20" t="e">
        <v>#N/A</v>
      </c>
      <c r="G18" s="20">
        <v>8.9107745812906032</v>
      </c>
      <c r="H18" s="20"/>
      <c r="I18" s="20"/>
      <c r="J18" s="20"/>
      <c r="K18" s="20">
        <v>12.15889363670877</v>
      </c>
      <c r="L18" s="20">
        <v>11.643076242922024</v>
      </c>
      <c r="M18" s="20"/>
      <c r="N18" s="6"/>
      <c r="O18" s="6"/>
      <c r="P18" s="13"/>
    </row>
    <row r="19" spans="1:16">
      <c r="A19" s="9">
        <v>2004</v>
      </c>
      <c r="B19" s="20">
        <v>8.6315612768086893</v>
      </c>
      <c r="C19" s="20">
        <v>7.9068549831426518</v>
      </c>
      <c r="D19" s="20">
        <v>6.9922659514186689</v>
      </c>
      <c r="E19" s="20">
        <v>7.3274058045009918</v>
      </c>
      <c r="F19" s="20" t="e">
        <v>#N/A</v>
      </c>
      <c r="G19" s="20">
        <v>8.4332476714934543</v>
      </c>
      <c r="H19" s="20"/>
      <c r="I19" s="20"/>
      <c r="J19" s="20"/>
      <c r="K19" s="20">
        <v>12.220176412640438</v>
      </c>
      <c r="L19" s="20">
        <v>11.529826242922029</v>
      </c>
      <c r="M19" s="20"/>
      <c r="N19" s="6"/>
      <c r="O19" s="22">
        <v>7.3274058045009918</v>
      </c>
      <c r="P19" s="13"/>
    </row>
    <row r="20" spans="1:16">
      <c r="A20" s="9">
        <v>2005</v>
      </c>
      <c r="B20" s="20">
        <v>8.4444116300823016</v>
      </c>
      <c r="C20" s="20">
        <v>7.7939125365495254</v>
      </c>
      <c r="D20" s="20">
        <v>6.9494736261345906</v>
      </c>
      <c r="E20" s="20">
        <v>7.2859194174516899</v>
      </c>
      <c r="F20" s="20" t="e">
        <v>#N/A</v>
      </c>
      <c r="G20" s="20">
        <v>8.2853885441381152</v>
      </c>
      <c r="H20" s="20"/>
      <c r="I20" s="20"/>
      <c r="J20" s="20"/>
      <c r="K20" s="20">
        <v>11.861722449899531</v>
      </c>
      <c r="L20" s="20">
        <v>11.303934356328904</v>
      </c>
      <c r="M20" s="20"/>
      <c r="N20" s="6"/>
      <c r="O20" s="16" t="e">
        <v>#N/A</v>
      </c>
      <c r="P20" s="13"/>
    </row>
    <row r="21" spans="1:16">
      <c r="A21" s="9">
        <v>2006</v>
      </c>
      <c r="B21" s="20">
        <v>8.5380069029438896</v>
      </c>
      <c r="C21" s="20">
        <v>7.9078837233632759</v>
      </c>
      <c r="D21" s="20">
        <v>6.902402068322103</v>
      </c>
      <c r="E21" s="20">
        <v>7.1253269514543955</v>
      </c>
      <c r="F21" s="20">
        <v>8.06</v>
      </c>
      <c r="G21" s="20">
        <v>8.2322304250781588</v>
      </c>
      <c r="H21" s="20">
        <v>6.5</v>
      </c>
      <c r="I21" s="20"/>
      <c r="J21" s="20"/>
      <c r="K21" s="20">
        <v>11.633282701393648</v>
      </c>
      <c r="L21" s="20">
        <v>11.190675516328902</v>
      </c>
      <c r="M21" s="20"/>
      <c r="N21" s="6"/>
      <c r="O21" s="16" t="e">
        <v>#N/A</v>
      </c>
      <c r="P21" s="13"/>
    </row>
    <row r="22" spans="1:16">
      <c r="A22" s="9">
        <v>2007</v>
      </c>
      <c r="B22" s="20">
        <v>8.2044354353359825</v>
      </c>
      <c r="C22" s="20">
        <v>7.5660762429220245</v>
      </c>
      <c r="D22" s="20">
        <v>6.791142022583494</v>
      </c>
      <c r="E22" s="20">
        <v>7.0480993643028302</v>
      </c>
      <c r="F22" s="20" t="e">
        <v>#N/A</v>
      </c>
      <c r="G22" s="20">
        <v>8.026339014661156</v>
      </c>
      <c r="H22" s="20" t="e">
        <v>#N/A</v>
      </c>
      <c r="I22" s="20"/>
      <c r="J22" s="20"/>
      <c r="K22" s="20">
        <v>11.467379626121273</v>
      </c>
      <c r="L22" s="20">
        <v>10.850898996328901</v>
      </c>
      <c r="M22" s="20"/>
      <c r="N22" s="6"/>
      <c r="O22" s="16" t="e">
        <v>#N/A</v>
      </c>
      <c r="P22" s="13"/>
    </row>
    <row r="23" spans="1:16">
      <c r="A23" s="9">
        <v>2008</v>
      </c>
      <c r="B23" s="20">
        <v>8.1471423426374727</v>
      </c>
      <c r="C23" s="20">
        <v>7.4531337963289017</v>
      </c>
      <c r="D23" s="20">
        <v>6.5729011636346852</v>
      </c>
      <c r="E23" s="20">
        <v>6.7771505492457358</v>
      </c>
      <c r="F23" s="20">
        <v>7.9279999999999999</v>
      </c>
      <c r="G23" s="20">
        <v>7.729721011884533</v>
      </c>
      <c r="H23" s="20" t="e">
        <v>#N/A</v>
      </c>
      <c r="I23" s="20">
        <v>7.5013619572077399</v>
      </c>
      <c r="J23" s="20"/>
      <c r="K23" s="20">
        <v>11.149324784919916</v>
      </c>
      <c r="L23" s="20">
        <v>10.171865669735775</v>
      </c>
      <c r="M23" s="20">
        <v>11.172200853513928</v>
      </c>
      <c r="N23" s="6"/>
      <c r="O23" s="16" t="e">
        <v>#N/A</v>
      </c>
      <c r="P23" s="12"/>
    </row>
    <row r="24" spans="1:16">
      <c r="A24" s="9">
        <v>2009</v>
      </c>
      <c r="B24" s="20">
        <v>7.7133723727014019</v>
      </c>
      <c r="C24" s="20">
        <v>7.1147624433632739</v>
      </c>
      <c r="D24" s="22">
        <v>6.2348417938904541</v>
      </c>
      <c r="E24" s="20">
        <v>6.2513049183387555</v>
      </c>
      <c r="F24" s="22" t="e">
        <v>#N/A</v>
      </c>
      <c r="G24" s="20">
        <v>7.233193235587061</v>
      </c>
      <c r="H24" s="20">
        <v>6</v>
      </c>
      <c r="I24" s="20">
        <v>7.3261223645153155</v>
      </c>
      <c r="J24" s="20"/>
      <c r="K24" s="20">
        <v>10.607370982594265</v>
      </c>
      <c r="L24" s="20">
        <v>9.7192793031426543</v>
      </c>
      <c r="M24" s="20">
        <v>11.147827538258813</v>
      </c>
      <c r="N24" s="22">
        <v>7.9165801775547981</v>
      </c>
      <c r="O24" s="16" t="e">
        <v>#N/A</v>
      </c>
      <c r="P24" s="12"/>
    </row>
    <row r="25" spans="1:16">
      <c r="A25" s="9">
        <v>2010</v>
      </c>
      <c r="B25" s="20">
        <v>7.5619673259863252</v>
      </c>
      <c r="C25" s="20">
        <v>7.115605543583901</v>
      </c>
      <c r="D25" s="22">
        <v>6.0037632373564227</v>
      </c>
      <c r="E25" s="20">
        <v>6.1977518882896971</v>
      </c>
      <c r="F25" s="22">
        <v>7.71</v>
      </c>
      <c r="G25" s="20">
        <v>6.901306662502444</v>
      </c>
      <c r="H25" s="20">
        <v>5.9</v>
      </c>
      <c r="I25" s="20">
        <v>7.1477319806269417</v>
      </c>
      <c r="J25" s="20"/>
      <c r="K25" s="20">
        <v>10.607924641894773</v>
      </c>
      <c r="L25" s="20">
        <v>9.0400514965495251</v>
      </c>
      <c r="M25" s="20">
        <v>10.748412579258364</v>
      </c>
      <c r="N25" s="22">
        <v>7.7026185511343979</v>
      </c>
      <c r="O25" s="16" t="e">
        <v>#N/A</v>
      </c>
      <c r="P25" s="13">
        <v>8.7943420512820509</v>
      </c>
    </row>
    <row r="26" spans="1:16">
      <c r="A26" s="9">
        <v>2011</v>
      </c>
      <c r="B26" s="20">
        <v>7.6629304450253688</v>
      </c>
      <c r="C26" s="21" t="e">
        <v>#N/A</v>
      </c>
      <c r="D26" s="22">
        <v>5.8069185410496544</v>
      </c>
      <c r="E26" s="22">
        <v>5.8140849555621648</v>
      </c>
      <c r="F26" s="22">
        <v>7.54</v>
      </c>
      <c r="G26" s="20">
        <v>6.6328624369518758</v>
      </c>
      <c r="H26" s="20">
        <v>5.8</v>
      </c>
      <c r="I26" s="20">
        <v>6.9319965616471251</v>
      </c>
      <c r="J26" s="20"/>
      <c r="K26" s="20">
        <v>10.561624734286335</v>
      </c>
      <c r="L26" s="20" t="e">
        <v>#N/A</v>
      </c>
      <c r="M26" s="20">
        <v>10.311979996531266</v>
      </c>
      <c r="N26" s="22">
        <v>7.6598262258503187</v>
      </c>
      <c r="O26" s="16" t="e">
        <v>#N/A</v>
      </c>
      <c r="P26" s="13">
        <v>8.842184615384614</v>
      </c>
    </row>
    <row r="27" spans="1:16">
      <c r="A27" s="9">
        <v>2012</v>
      </c>
      <c r="B27" s="20">
        <v>7.1819492852364872</v>
      </c>
      <c r="C27" s="21" t="e">
        <v>#N/A</v>
      </c>
      <c r="D27" s="22">
        <v>5.6571454025553738</v>
      </c>
      <c r="E27" s="22">
        <v>5.4222397105720113</v>
      </c>
      <c r="F27" s="22">
        <v>7.3795820065354931</v>
      </c>
      <c r="G27" s="22" t="e">
        <v>#N/A</v>
      </c>
      <c r="H27" s="20">
        <v>5.8</v>
      </c>
      <c r="I27" s="28" t="e">
        <v>#N/A</v>
      </c>
      <c r="J27" s="20">
        <v>6.8189482808367181</v>
      </c>
      <c r="K27" s="20">
        <v>10.470169644903857</v>
      </c>
      <c r="L27" s="20" t="e">
        <v>#N/A</v>
      </c>
      <c r="M27" s="28" t="e">
        <v>#N/A</v>
      </c>
      <c r="N27" s="22">
        <v>7.6170339005662377</v>
      </c>
      <c r="O27" s="16" t="e">
        <v>#N/A</v>
      </c>
      <c r="P27" s="13">
        <v>8.6508133333333319</v>
      </c>
    </row>
    <row r="28" spans="1:16">
      <c r="A28" s="9">
        <v>2013</v>
      </c>
      <c r="B28" s="20">
        <v>7.0708221393609856</v>
      </c>
      <c r="C28" s="21">
        <v>6.9753162002018962</v>
      </c>
      <c r="D28" s="22">
        <v>5.4346253110781593</v>
      </c>
      <c r="E28" s="22" t="e">
        <v>#N/A</v>
      </c>
      <c r="F28" s="22">
        <v>7.34</v>
      </c>
      <c r="G28" s="22" t="e">
        <v>#N/A</v>
      </c>
      <c r="H28" s="20" t="e">
        <v>#N/A</v>
      </c>
      <c r="I28" s="25">
        <v>6.957046262908702</v>
      </c>
      <c r="J28" s="20">
        <v>6.8</v>
      </c>
      <c r="K28" s="20">
        <v>10.28800667774205</v>
      </c>
      <c r="L28" s="20" t="e">
        <v>#N/A</v>
      </c>
      <c r="M28" s="25">
        <v>9.3550086397613583</v>
      </c>
      <c r="N28" s="20">
        <v>7.4159099717310619</v>
      </c>
      <c r="O28" s="16" t="e">
        <v>#N/A</v>
      </c>
      <c r="P28" s="12"/>
    </row>
    <row r="29" spans="1:16">
      <c r="A29" s="9">
        <v>2014</v>
      </c>
      <c r="B29" s="25">
        <v>6.7190604692481992</v>
      </c>
      <c r="C29" s="25">
        <v>6.7190604692481992</v>
      </c>
      <c r="D29" s="22" t="e">
        <v>#N/A</v>
      </c>
      <c r="E29" s="22" t="e">
        <v>#N/A</v>
      </c>
      <c r="F29" s="22" t="e">
        <v>#N/A</v>
      </c>
      <c r="G29" s="22" t="e">
        <v>#N/A</v>
      </c>
      <c r="H29" s="20" t="e">
        <v>#N/A</v>
      </c>
      <c r="I29" s="25">
        <v>6.7707507068596469</v>
      </c>
      <c r="J29" s="41" t="e">
        <v>#N/A</v>
      </c>
      <c r="K29" s="25">
        <v>9.4292795108057987</v>
      </c>
      <c r="L29" s="25">
        <v>9.1695545883878413</v>
      </c>
      <c r="M29" s="25">
        <v>9.15820360953132</v>
      </c>
      <c r="N29" s="15" t="e">
        <v>#N/A</v>
      </c>
      <c r="O29" s="16" t="e">
        <v>#N/A</v>
      </c>
      <c r="P29" s="13"/>
    </row>
    <row r="30" spans="1:16">
      <c r="A30" s="9">
        <v>2015</v>
      </c>
      <c r="B30" s="25">
        <v>6.3783910857450516</v>
      </c>
      <c r="C30" s="25">
        <v>6.3783910857450516</v>
      </c>
      <c r="D30" s="22" t="e">
        <v>#N/A</v>
      </c>
      <c r="E30" s="22" t="e">
        <v>#N/A</v>
      </c>
      <c r="F30" s="25">
        <v>6.9</v>
      </c>
      <c r="G30" s="25">
        <v>6.1967994167129063</v>
      </c>
      <c r="H30" s="20" t="e">
        <v>#N/A</v>
      </c>
      <c r="I30" s="25">
        <v>6.4990599725841038</v>
      </c>
      <c r="J30" s="41" t="e">
        <v>#N/A</v>
      </c>
      <c r="K30" s="25">
        <v>9.101401865248322</v>
      </c>
      <c r="L30" s="25">
        <v>8.7326851810656567</v>
      </c>
      <c r="M30" s="25">
        <v>8.8026235066036147</v>
      </c>
      <c r="N30" s="15" t="e">
        <v>#N/A</v>
      </c>
      <c r="O30" s="20">
        <v>6.6267771495302314</v>
      </c>
      <c r="P30" s="13"/>
    </row>
    <row r="31" spans="1:16">
      <c r="A31" s="9">
        <v>2016</v>
      </c>
      <c r="B31" s="25">
        <v>5.9502932763871126</v>
      </c>
      <c r="C31" s="25">
        <v>5.9502932763871126</v>
      </c>
      <c r="D31" s="22" t="e">
        <v>#N/A</v>
      </c>
      <c r="E31" s="22" t="e">
        <v>#N/A</v>
      </c>
      <c r="F31" s="28" t="e">
        <v>#N/A</v>
      </c>
      <c r="G31" s="27" t="e">
        <v>#N/A</v>
      </c>
      <c r="H31" s="54">
        <v>5.56</v>
      </c>
      <c r="I31" s="25">
        <v>6.1935133686705282</v>
      </c>
      <c r="J31" s="41" t="e">
        <v>#N/A</v>
      </c>
      <c r="K31" s="25">
        <v>8.6639786791612217</v>
      </c>
      <c r="L31" s="25">
        <v>8.6639786791612217</v>
      </c>
      <c r="M31" s="25">
        <v>8.3930437290441517</v>
      </c>
      <c r="N31" s="15" t="e">
        <v>#N/A</v>
      </c>
      <c r="O31" s="15"/>
      <c r="P31" s="13"/>
    </row>
    <row r="32" spans="1:16">
      <c r="A32" s="9">
        <v>2017</v>
      </c>
      <c r="B32" s="25">
        <v>6.058061272566742</v>
      </c>
      <c r="C32" s="25">
        <v>6.058061272566742</v>
      </c>
      <c r="D32" s="22" t="e">
        <v>#N/A</v>
      </c>
      <c r="E32" s="22" t="e">
        <v>#N/A</v>
      </c>
      <c r="F32" s="28" t="e">
        <v>#N/A</v>
      </c>
      <c r="G32" s="27" t="e">
        <v>#N/A</v>
      </c>
      <c r="H32" s="20" t="e">
        <v>#N/A</v>
      </c>
      <c r="I32" s="27"/>
      <c r="J32" s="25">
        <v>5.9243985178035414</v>
      </c>
      <c r="K32" s="25">
        <v>8.4751382142099647</v>
      </c>
      <c r="L32" s="25">
        <v>8.4751382142099647</v>
      </c>
      <c r="M32" s="27"/>
      <c r="N32" s="25">
        <v>7.4886569247139976</v>
      </c>
      <c r="O32" s="38"/>
      <c r="P32" s="13"/>
    </row>
    <row r="33" spans="1:16">
      <c r="A33" s="9">
        <v>2018</v>
      </c>
      <c r="B33" s="25">
        <v>5.8182838902796403</v>
      </c>
      <c r="C33" s="25">
        <v>5.8182838902796403</v>
      </c>
      <c r="D33" s="22" t="e">
        <v>#N/A</v>
      </c>
      <c r="E33" s="22" t="e">
        <v>#N/A</v>
      </c>
      <c r="F33" s="28" t="e">
        <v>#N/A</v>
      </c>
      <c r="G33" s="27" t="e">
        <v>#N/A</v>
      </c>
      <c r="H33" s="20" t="e">
        <v>#N/A</v>
      </c>
      <c r="I33" s="28"/>
      <c r="J33" s="41"/>
      <c r="K33" s="25">
        <v>8.2938513678567531</v>
      </c>
      <c r="L33" s="25">
        <v>8.2938513678567531</v>
      </c>
      <c r="M33" s="28"/>
      <c r="N33" s="15" t="e">
        <v>#N/A</v>
      </c>
      <c r="O33" s="15"/>
      <c r="P33" s="13"/>
    </row>
    <row r="34" spans="1:16">
      <c r="A34" s="9">
        <v>2019</v>
      </c>
      <c r="B34" s="25">
        <v>5.5951963489870042</v>
      </c>
      <c r="C34" s="25">
        <v>5.5951963489870042</v>
      </c>
      <c r="D34" s="22" t="e">
        <v>#N/A</v>
      </c>
      <c r="E34" s="22" t="e">
        <v>#N/A</v>
      </c>
      <c r="F34" s="28" t="e">
        <v>#N/A</v>
      </c>
      <c r="G34" s="27" t="e">
        <v>#N/A</v>
      </c>
      <c r="H34" s="20" t="e">
        <v>#N/A</v>
      </c>
      <c r="I34" s="28"/>
      <c r="J34" s="41"/>
      <c r="K34" s="25">
        <v>8.1196738095958292</v>
      </c>
      <c r="L34" s="25">
        <v>8.1196738095958292</v>
      </c>
      <c r="M34" s="28"/>
      <c r="N34" s="15" t="e">
        <v>#N/A</v>
      </c>
      <c r="O34" s="15"/>
      <c r="P34" s="13"/>
    </row>
    <row r="35" spans="1:16">
      <c r="A35" s="9">
        <v>2020</v>
      </c>
      <c r="B35" s="25">
        <v>5.3604232698171339</v>
      </c>
      <c r="C35" s="25">
        <v>5.3604232698171339</v>
      </c>
      <c r="D35" s="22" t="e">
        <v>#N/A</v>
      </c>
      <c r="E35" s="25">
        <v>5.2289712122732954</v>
      </c>
      <c r="F35" s="55">
        <v>4.9997168065958624</v>
      </c>
      <c r="G35" s="55">
        <v>4.0999999999999996</v>
      </c>
      <c r="H35" s="20" t="e">
        <v>#N/A</v>
      </c>
      <c r="I35" s="28"/>
      <c r="J35" s="41"/>
      <c r="K35" s="25">
        <v>7.9521953881910914</v>
      </c>
      <c r="L35" s="25">
        <v>7.9521953881910914</v>
      </c>
      <c r="M35" s="28"/>
      <c r="N35" s="25">
        <v>6.2904718167597578</v>
      </c>
      <c r="O35" s="38"/>
      <c r="P35" s="13"/>
    </row>
    <row r="36" spans="1:16">
      <c r="A36" s="10">
        <v>2021</v>
      </c>
      <c r="B36" s="25">
        <v>5.1060562584490734</v>
      </c>
      <c r="C36" s="25">
        <v>5.1060562584490734</v>
      </c>
      <c r="D36" s="25">
        <v>4.0650406504065035</v>
      </c>
      <c r="E36" s="27"/>
      <c r="F36" s="27"/>
      <c r="G36" s="27"/>
      <c r="H36" s="54">
        <v>4.84</v>
      </c>
      <c r="I36" s="27"/>
      <c r="J36" s="41"/>
      <c r="K36" s="25">
        <v>7.4135485734028848</v>
      </c>
      <c r="L36" s="25">
        <v>7.4135485734028848</v>
      </c>
      <c r="M36" s="27"/>
      <c r="N36" s="6"/>
      <c r="O36" s="6"/>
      <c r="P36" s="13"/>
    </row>
    <row r="37" spans="1:16">
      <c r="A37" s="9">
        <v>2022</v>
      </c>
      <c r="B37" s="25">
        <v>4.8502357213017673</v>
      </c>
      <c r="C37" s="25">
        <v>4.8502357213017673</v>
      </c>
      <c r="D37" s="20" t="e">
        <v>#N/A</v>
      </c>
      <c r="E37" s="27"/>
      <c r="F37" s="27"/>
      <c r="G37" s="27"/>
      <c r="H37" s="27"/>
      <c r="I37" s="27"/>
      <c r="J37" s="41"/>
      <c r="K37" s="25">
        <v>7.0466601985328188</v>
      </c>
      <c r="L37" s="25">
        <v>7.0466601985328188</v>
      </c>
      <c r="M37" s="27"/>
      <c r="N37" s="6"/>
      <c r="O37" s="6"/>
      <c r="P37" s="13"/>
    </row>
    <row r="38" spans="1:16">
      <c r="A38" s="10">
        <v>2023</v>
      </c>
      <c r="B38" s="25">
        <v>4.6163997615655568</v>
      </c>
      <c r="C38" s="25">
        <v>4.6163997615655568</v>
      </c>
      <c r="D38" s="20" t="e">
        <v>#N/A</v>
      </c>
      <c r="E38" s="27"/>
      <c r="F38" s="27"/>
      <c r="G38" s="27"/>
      <c r="H38" s="27"/>
      <c r="I38" s="27"/>
      <c r="J38" s="41"/>
      <c r="K38" s="25">
        <v>6.6919889058177464</v>
      </c>
      <c r="L38" s="25">
        <v>6.6919889058177464</v>
      </c>
      <c r="M38" s="27"/>
      <c r="N38" s="6"/>
      <c r="O38" s="6"/>
      <c r="P38" s="13"/>
    </row>
    <row r="39" spans="1:16">
      <c r="A39" s="9">
        <v>2024</v>
      </c>
      <c r="B39" s="25">
        <v>4.383198363456855</v>
      </c>
      <c r="C39" s="25">
        <v>4.383198363456855</v>
      </c>
      <c r="D39" s="20" t="e">
        <v>#N/A</v>
      </c>
      <c r="E39" s="27"/>
      <c r="F39" s="27"/>
      <c r="G39" s="27"/>
      <c r="H39" s="27"/>
      <c r="I39" s="27"/>
      <c r="J39" s="41"/>
      <c r="K39" s="25">
        <v>6.33265730276295</v>
      </c>
      <c r="L39" s="25">
        <v>6.33265730276295</v>
      </c>
      <c r="M39" s="27"/>
      <c r="N39" s="6"/>
      <c r="O39" s="6"/>
      <c r="P39" s="13"/>
    </row>
    <row r="40" spans="1:16" ht="13" thickBot="1">
      <c r="A40" s="11">
        <v>2025</v>
      </c>
      <c r="B40" s="37">
        <v>4.1530399254658219</v>
      </c>
      <c r="C40" s="37">
        <v>4.1530399254658219</v>
      </c>
      <c r="D40" s="19" t="e">
        <v>#N/A</v>
      </c>
      <c r="E40" s="32"/>
      <c r="F40" s="32"/>
      <c r="G40" s="32"/>
      <c r="H40" s="32"/>
      <c r="I40" s="32"/>
      <c r="J40" s="19"/>
      <c r="K40" s="37">
        <v>6.0234922771752561</v>
      </c>
      <c r="L40" s="37">
        <v>6.0234922771752561</v>
      </c>
      <c r="M40" s="32"/>
      <c r="N40" s="7"/>
      <c r="O40" s="7"/>
      <c r="P40" s="8"/>
    </row>
    <row r="43" spans="1:16">
      <c r="A43" s="5" t="s">
        <v>32</v>
      </c>
      <c r="C43" s="5"/>
      <c r="D43" s="5"/>
      <c r="E43" s="5"/>
      <c r="F43" s="4"/>
      <c r="G43" s="4"/>
    </row>
    <row r="44" spans="1:16" ht="13" thickBot="1">
      <c r="B44" s="5"/>
      <c r="C44" s="5"/>
      <c r="D44" s="4"/>
      <c r="E44" s="4"/>
    </row>
    <row r="45" spans="1:16" ht="22" customHeight="1" thickBot="1">
      <c r="A45" s="51"/>
      <c r="B45" s="47" t="s">
        <v>14</v>
      </c>
      <c r="C45" s="48" t="s">
        <v>15</v>
      </c>
      <c r="D45" s="48" t="s">
        <v>6</v>
      </c>
      <c r="E45" s="48" t="s">
        <v>7</v>
      </c>
      <c r="F45" s="48" t="s">
        <v>8</v>
      </c>
      <c r="G45" s="48" t="s">
        <v>9</v>
      </c>
      <c r="H45" s="48" t="s">
        <v>17</v>
      </c>
      <c r="I45" s="48" t="s">
        <v>42</v>
      </c>
      <c r="J45" s="48" t="s">
        <v>39</v>
      </c>
      <c r="K45" s="48" t="s">
        <v>43</v>
      </c>
      <c r="L45" s="48" t="s">
        <v>44</v>
      </c>
      <c r="M45" s="48" t="s">
        <v>45</v>
      </c>
      <c r="N45" s="48" t="s">
        <v>46</v>
      </c>
      <c r="O45" s="48" t="s">
        <v>48</v>
      </c>
      <c r="P45" s="49" t="s">
        <v>47</v>
      </c>
    </row>
    <row r="46" spans="1:16">
      <c r="A46" s="9">
        <v>1995</v>
      </c>
      <c r="B46" s="2"/>
      <c r="C46" s="2"/>
      <c r="D46" s="2"/>
      <c r="E46" s="2"/>
      <c r="F46" s="2"/>
      <c r="G46" s="2"/>
      <c r="H46" s="2"/>
      <c r="I46" s="2"/>
      <c r="J46" s="2"/>
      <c r="K46" s="2"/>
      <c r="L46" s="2"/>
      <c r="M46" s="2"/>
      <c r="N46" s="41"/>
      <c r="O46" s="41"/>
      <c r="P46" s="12"/>
    </row>
    <row r="47" spans="1:16">
      <c r="A47" s="9">
        <v>1996</v>
      </c>
      <c r="B47" s="2"/>
      <c r="C47" s="2"/>
      <c r="D47" s="2"/>
      <c r="E47" s="2"/>
      <c r="F47" s="2"/>
      <c r="G47" s="2"/>
      <c r="H47" s="2"/>
      <c r="I47" s="2"/>
      <c r="J47" s="2"/>
      <c r="K47" s="2"/>
      <c r="L47" s="2"/>
      <c r="M47" s="2"/>
      <c r="N47" s="41"/>
      <c r="O47" s="41"/>
      <c r="P47" s="12"/>
    </row>
    <row r="48" spans="1:16">
      <c r="A48" s="9">
        <v>1997</v>
      </c>
      <c r="B48" s="2"/>
      <c r="C48" s="2"/>
      <c r="D48" s="2"/>
      <c r="E48" s="2"/>
      <c r="F48" s="2"/>
      <c r="G48" s="2"/>
      <c r="H48" s="2"/>
      <c r="I48" s="2"/>
      <c r="J48" s="2"/>
      <c r="K48" s="2"/>
      <c r="L48" s="2"/>
      <c r="M48" s="2"/>
      <c r="N48" s="41"/>
      <c r="O48" s="41"/>
      <c r="P48" s="12"/>
    </row>
    <row r="49" spans="1:16">
      <c r="A49" s="9">
        <v>1998</v>
      </c>
      <c r="B49" s="2"/>
      <c r="C49" s="2"/>
      <c r="D49" s="2"/>
      <c r="E49" s="2"/>
      <c r="F49" s="2"/>
      <c r="G49" s="2"/>
      <c r="H49" s="2"/>
      <c r="I49" s="2"/>
      <c r="J49" s="2"/>
      <c r="K49" s="2"/>
      <c r="L49" s="2"/>
      <c r="M49" s="2"/>
      <c r="N49" s="41"/>
      <c r="O49" s="41"/>
      <c r="P49" s="12"/>
    </row>
    <row r="50" spans="1:16">
      <c r="A50" s="9">
        <v>1999</v>
      </c>
      <c r="B50" s="2"/>
      <c r="C50" s="2"/>
      <c r="D50" s="2"/>
      <c r="E50" s="2"/>
      <c r="F50" s="2"/>
      <c r="G50" s="2"/>
      <c r="H50" s="2"/>
      <c r="I50" s="2"/>
      <c r="J50" s="2"/>
      <c r="K50" s="2"/>
      <c r="L50" s="2"/>
      <c r="M50" s="2"/>
      <c r="N50" s="41"/>
      <c r="O50" s="41"/>
      <c r="P50" s="12"/>
    </row>
    <row r="51" spans="1:16">
      <c r="A51" s="9">
        <v>2000</v>
      </c>
      <c r="B51" s="20">
        <v>11.286655921527943</v>
      </c>
      <c r="C51" s="20">
        <v>12.126628520651348</v>
      </c>
      <c r="D51" s="20">
        <v>13.570659903617342</v>
      </c>
      <c r="E51" s="20">
        <v>12.463458406213805</v>
      </c>
      <c r="F51" s="31"/>
      <c r="G51" s="31"/>
      <c r="H51" s="31"/>
      <c r="I51" s="31"/>
      <c r="J51" s="2"/>
      <c r="K51" s="20">
        <v>8.1831879199846025</v>
      </c>
      <c r="L51" s="20">
        <v>8.3452766461557975</v>
      </c>
      <c r="M51" s="31"/>
      <c r="N51" s="41"/>
      <c r="O51" s="41"/>
      <c r="P51" s="12"/>
    </row>
    <row r="52" spans="1:16">
      <c r="A52" s="9">
        <v>2001</v>
      </c>
      <c r="B52" s="20">
        <v>11.372060834026646</v>
      </c>
      <c r="C52" s="20">
        <v>12.126628520651348</v>
      </c>
      <c r="D52" s="20">
        <v>13.770581233959376</v>
      </c>
      <c r="E52" s="20">
        <v>12.861957804975519</v>
      </c>
      <c r="F52" s="31"/>
      <c r="G52" s="31"/>
      <c r="H52" s="31"/>
      <c r="I52" s="31"/>
      <c r="J52" s="2"/>
      <c r="K52" s="20">
        <v>8.1007559716384954</v>
      </c>
      <c r="L52" s="20">
        <v>8.4249005990952064</v>
      </c>
      <c r="M52" s="31"/>
      <c r="N52" s="41"/>
      <c r="O52" s="41"/>
      <c r="P52" s="13"/>
    </row>
    <row r="53" spans="1:16">
      <c r="A53" s="9">
        <v>2002</v>
      </c>
      <c r="B53" s="20">
        <v>11.328283784336525</v>
      </c>
      <c r="C53" s="20">
        <v>12.294423988965352</v>
      </c>
      <c r="D53" s="20">
        <v>13.976481072983889</v>
      </c>
      <c r="E53" s="20">
        <v>13.335050142064908</v>
      </c>
      <c r="F53" s="20">
        <v>10.976948408342482</v>
      </c>
      <c r="G53" s="20" t="e">
        <v>#N/A</v>
      </c>
      <c r="H53" s="20"/>
      <c r="I53" s="20"/>
      <c r="J53" s="20"/>
      <c r="K53" s="20">
        <v>8.1007559716384954</v>
      </c>
      <c r="L53" s="20">
        <v>8.4249005990952064</v>
      </c>
      <c r="M53" s="20"/>
      <c r="N53" s="6"/>
      <c r="O53" s="6"/>
      <c r="P53" s="13"/>
    </row>
    <row r="54" spans="1:16">
      <c r="A54" s="9">
        <v>2003</v>
      </c>
      <c r="B54" s="20">
        <v>11.457012008218403</v>
      </c>
      <c r="C54" s="20">
        <v>12.468623483394939</v>
      </c>
      <c r="D54" s="20">
        <v>14.120046135364994</v>
      </c>
      <c r="E54" s="20">
        <v>13.41336352386978</v>
      </c>
      <c r="F54" s="20" t="e">
        <v>#N/A</v>
      </c>
      <c r="G54" s="20">
        <v>11.222368952073342</v>
      </c>
      <c r="H54" s="20"/>
      <c r="I54" s="20"/>
      <c r="J54" s="20"/>
      <c r="K54" s="20">
        <v>8.2244325008396491</v>
      </c>
      <c r="L54" s="20">
        <v>8.5887954277368301</v>
      </c>
      <c r="M54" s="20"/>
      <c r="N54" s="6"/>
      <c r="O54" s="6"/>
      <c r="P54" s="13"/>
    </row>
    <row r="55" spans="1:16">
      <c r="A55" s="9">
        <v>2004</v>
      </c>
      <c r="B55" s="20">
        <v>11.585389571256405</v>
      </c>
      <c r="C55" s="20">
        <v>12.647253581000177</v>
      </c>
      <c r="D55" s="20">
        <v>14.301515516541656</v>
      </c>
      <c r="E55" s="20">
        <v>13.647394817218011</v>
      </c>
      <c r="F55" s="20" t="e">
        <v>#N/A</v>
      </c>
      <c r="G55" s="20">
        <v>11.857827956129608</v>
      </c>
      <c r="H55" s="20"/>
      <c r="I55" s="20"/>
      <c r="J55" s="20"/>
      <c r="K55" s="20">
        <v>8.1831879199846025</v>
      </c>
      <c r="L55" s="20">
        <v>8.6731575908516714</v>
      </c>
      <c r="M55" s="20"/>
      <c r="N55" s="6"/>
      <c r="O55" s="22">
        <v>13.647394817218011</v>
      </c>
      <c r="P55" s="13"/>
    </row>
    <row r="56" spans="1:16">
      <c r="A56" s="9">
        <v>2005</v>
      </c>
      <c r="B56" s="20">
        <v>11.842151280707448</v>
      </c>
      <c r="C56" s="20">
        <v>12.830526328214534</v>
      </c>
      <c r="D56" s="20">
        <v>14.389579035732179</v>
      </c>
      <c r="E56" s="20">
        <v>13.725103761163449</v>
      </c>
      <c r="F56" s="20" t="e">
        <v>#N/A</v>
      </c>
      <c r="G56" s="20">
        <v>12.069440010842904</v>
      </c>
      <c r="H56" s="20"/>
      <c r="I56" s="20"/>
      <c r="J56" s="20"/>
      <c r="K56" s="20">
        <v>8.4304788298976767</v>
      </c>
      <c r="L56" s="20">
        <v>8.846477416423733</v>
      </c>
      <c r="M56" s="20"/>
      <c r="N56" s="6"/>
      <c r="O56" s="16" t="e">
        <v>#N/A</v>
      </c>
      <c r="P56" s="13"/>
    </row>
    <row r="57" spans="1:16">
      <c r="A57" s="9">
        <v>2006</v>
      </c>
      <c r="B57" s="20">
        <v>11.712335342048059</v>
      </c>
      <c r="C57" s="20">
        <v>12.645608293981001</v>
      </c>
      <c r="D57" s="20">
        <v>14.487710076893404</v>
      </c>
      <c r="E57" s="20">
        <v>14.034443707820083</v>
      </c>
      <c r="F57" s="20">
        <v>12.406947890818858</v>
      </c>
      <c r="G57" s="20">
        <v>12.147376207469385</v>
      </c>
      <c r="H57" s="20">
        <v>15.273644675835989</v>
      </c>
      <c r="I57" s="20"/>
      <c r="J57" s="20"/>
      <c r="K57" s="20">
        <v>8.5960259513009305</v>
      </c>
      <c r="L57" s="20">
        <v>8.9360110436661984</v>
      </c>
      <c r="M57" s="20"/>
      <c r="N57" s="6"/>
      <c r="O57" s="16" t="e">
        <v>#N/A</v>
      </c>
      <c r="P57" s="13"/>
    </row>
    <row r="58" spans="1:16">
      <c r="A58" s="9">
        <v>2007</v>
      </c>
      <c r="B58" s="20">
        <v>12.188529093581058</v>
      </c>
      <c r="C58" s="20">
        <v>13.216890339103948</v>
      </c>
      <c r="D58" s="20">
        <v>14.725063865172693</v>
      </c>
      <c r="E58" s="20">
        <v>14.188222218670663</v>
      </c>
      <c r="F58" s="20" t="e">
        <v>#N/A</v>
      </c>
      <c r="G58" s="20">
        <v>12.458980341764402</v>
      </c>
      <c r="H58" s="20" t="e">
        <v>#N/A</v>
      </c>
      <c r="I58" s="20"/>
      <c r="J58" s="20"/>
      <c r="K58" s="20">
        <v>8.7203880276373127</v>
      </c>
      <c r="L58" s="20">
        <v>9.2158262678357072</v>
      </c>
      <c r="M58" s="20"/>
      <c r="N58" s="6"/>
      <c r="O58" s="16" t="e">
        <v>#N/A</v>
      </c>
      <c r="P58" s="13"/>
    </row>
    <row r="59" spans="1:16">
      <c r="A59" s="9">
        <v>2008</v>
      </c>
      <c r="B59" s="20">
        <v>12.274242402352211</v>
      </c>
      <c r="C59" s="20">
        <v>13.417174940460047</v>
      </c>
      <c r="D59" s="20">
        <v>15.213982001321007</v>
      </c>
      <c r="E59" s="20">
        <v>14.755463859531572</v>
      </c>
      <c r="F59" s="20">
        <v>12.613521695257315</v>
      </c>
      <c r="G59" s="20">
        <v>12.937077527927448</v>
      </c>
      <c r="H59" s="20" t="e">
        <v>#N/A</v>
      </c>
      <c r="I59" s="20">
        <v>13.330912515681803</v>
      </c>
      <c r="J59" s="20"/>
      <c r="K59" s="20">
        <v>8.9691530141139655</v>
      </c>
      <c r="L59" s="20">
        <v>9.8310382034958206</v>
      </c>
      <c r="M59" s="20">
        <v>8.9507878806661072</v>
      </c>
      <c r="N59" s="6"/>
      <c r="O59" s="16" t="e">
        <v>#N/A</v>
      </c>
      <c r="P59" s="12"/>
    </row>
    <row r="60" spans="1:16">
      <c r="A60" s="9">
        <v>2009</v>
      </c>
      <c r="B60" s="20">
        <v>12.964497909359675</v>
      </c>
      <c r="C60" s="20">
        <v>14.055283053516574</v>
      </c>
      <c r="D60" s="22">
        <v>16.038899350740607</v>
      </c>
      <c r="E60" s="20">
        <v>15.996660106378936</v>
      </c>
      <c r="F60" s="22" t="e">
        <v>#N/A</v>
      </c>
      <c r="G60" s="20">
        <v>13.825152563048288</v>
      </c>
      <c r="H60" s="20">
        <v>16.573529329098626</v>
      </c>
      <c r="I60" s="20">
        <v>13.649785660741669</v>
      </c>
      <c r="J60" s="20"/>
      <c r="K60" s="20">
        <v>9.4274066744805047</v>
      </c>
      <c r="L60" s="20">
        <v>10.288828716720362</v>
      </c>
      <c r="M60" s="20">
        <v>8.9703576465284165</v>
      </c>
      <c r="N60" s="22">
        <v>12.631716948123817</v>
      </c>
      <c r="O60" s="16" t="e">
        <v>#N/A</v>
      </c>
      <c r="P60" s="12"/>
    </row>
    <row r="61" spans="1:16">
      <c r="A61" s="9">
        <v>2010</v>
      </c>
      <c r="B61" s="20">
        <v>13.224071949683644</v>
      </c>
      <c r="C61" s="20">
        <v>14.05361769809871</v>
      </c>
      <c r="D61" s="22">
        <v>16.656219781916651</v>
      </c>
      <c r="E61" s="20">
        <v>16.134882744974732</v>
      </c>
      <c r="F61" s="22">
        <v>12.970168612191959</v>
      </c>
      <c r="G61" s="20">
        <v>14.490009630109606</v>
      </c>
      <c r="H61" s="20">
        <v>16.897090639211179</v>
      </c>
      <c r="I61" s="20">
        <v>13.990451834377371</v>
      </c>
      <c r="J61" s="20"/>
      <c r="K61" s="20">
        <v>9.4269146299419919</v>
      </c>
      <c r="L61" s="20">
        <v>11.061883888401383</v>
      </c>
      <c r="M61" s="20">
        <v>9.3036994312047483</v>
      </c>
      <c r="N61" s="22">
        <v>12.982597974460591</v>
      </c>
      <c r="O61" s="16" t="e">
        <v>#N/A</v>
      </c>
      <c r="P61" s="13">
        <v>11.37094729962452</v>
      </c>
    </row>
    <row r="62" spans="1:16">
      <c r="A62" s="9">
        <v>2011</v>
      </c>
      <c r="B62" s="20">
        <v>13.049837880874689</v>
      </c>
      <c r="C62" s="21" t="e">
        <v>#N/A</v>
      </c>
      <c r="D62" s="22">
        <v>17.22083740164264</v>
      </c>
      <c r="E62" s="22">
        <v>17.199611076259373</v>
      </c>
      <c r="F62" s="22">
        <v>13.262599469496021</v>
      </c>
      <c r="G62" s="20">
        <v>15.076447152423514</v>
      </c>
      <c r="H62" s="20">
        <v>17.2</v>
      </c>
      <c r="I62" s="20">
        <v>14.425858280610401</v>
      </c>
      <c r="J62" s="20"/>
      <c r="K62" s="20">
        <v>9.4682402107479486</v>
      </c>
      <c r="L62" s="20" t="e">
        <v>#N/A</v>
      </c>
      <c r="M62" s="20">
        <v>9.6974586872392994</v>
      </c>
      <c r="N62" s="22">
        <v>13.055126454764839</v>
      </c>
      <c r="O62" s="16" t="e">
        <v>#N/A</v>
      </c>
      <c r="P62" s="13">
        <v>11.309422314708167</v>
      </c>
    </row>
    <row r="63" spans="1:16">
      <c r="A63" s="9">
        <v>2012</v>
      </c>
      <c r="B63" s="20">
        <v>13.923796455311116</v>
      </c>
      <c r="C63" s="21" t="e">
        <v>#N/A</v>
      </c>
      <c r="D63" s="22">
        <v>17.676759723168733</v>
      </c>
      <c r="E63" s="22">
        <v>18.442563467827696</v>
      </c>
      <c r="F63" s="22">
        <v>13.477088948787062</v>
      </c>
      <c r="G63" s="22" t="e">
        <v>#N/A</v>
      </c>
      <c r="H63" s="20">
        <v>17.100000000000001</v>
      </c>
      <c r="I63" s="28" t="e">
        <v>#N/A</v>
      </c>
      <c r="J63" s="20">
        <v>14.665018105655658</v>
      </c>
      <c r="K63" s="20">
        <v>9.5509436228354687</v>
      </c>
      <c r="L63" s="20" t="e">
        <v>#N/A</v>
      </c>
      <c r="M63" s="28" t="e">
        <v>#N/A</v>
      </c>
      <c r="N63" s="22">
        <v>13.12846986181408</v>
      </c>
      <c r="O63" s="16" t="e">
        <v>#N/A</v>
      </c>
      <c r="P63" s="13">
        <v>11.559606726766349</v>
      </c>
    </row>
    <row r="64" spans="1:16">
      <c r="A64" s="9">
        <v>2013</v>
      </c>
      <c r="B64" s="20">
        <v>14.142626985811489</v>
      </c>
      <c r="C64" s="21" t="e">
        <v>#N/A</v>
      </c>
      <c r="D64" s="22" t="e">
        <v>#N/A</v>
      </c>
      <c r="E64" s="22" t="e">
        <v>#N/A</v>
      </c>
      <c r="F64" s="22">
        <v>13.623978201634877</v>
      </c>
      <c r="G64" s="22" t="e">
        <v>#N/A</v>
      </c>
      <c r="H64" s="20" t="e">
        <v>#N/A</v>
      </c>
      <c r="I64" s="25">
        <v>14.373916202504963</v>
      </c>
      <c r="J64" s="20">
        <v>15.1</v>
      </c>
      <c r="K64" s="20">
        <v>9.7200558992976269</v>
      </c>
      <c r="L64" s="20" t="e">
        <v>#N/A</v>
      </c>
      <c r="M64" s="25">
        <v>10.689460998996037</v>
      </c>
      <c r="N64" s="20">
        <v>13.48452184306351</v>
      </c>
      <c r="O64" s="16" t="e">
        <v>#N/A</v>
      </c>
      <c r="P64" s="12"/>
    </row>
    <row r="65" spans="1:16">
      <c r="A65" s="9">
        <v>2014</v>
      </c>
      <c r="B65" s="25">
        <v>14.186678495986291</v>
      </c>
      <c r="C65" s="25">
        <v>14.883033194548565</v>
      </c>
      <c r="D65" s="22" t="e">
        <v>#N/A</v>
      </c>
      <c r="E65" s="22" t="e">
        <v>#N/A</v>
      </c>
      <c r="F65" s="22" t="e">
        <v>#N/A</v>
      </c>
      <c r="G65" s="22" t="e">
        <v>#N/A</v>
      </c>
      <c r="H65" s="20" t="e">
        <v>#N/A</v>
      </c>
      <c r="I65" s="25">
        <v>14.769411004703962</v>
      </c>
      <c r="J65" s="41" t="e">
        <v>#N/A</v>
      </c>
      <c r="K65" s="25">
        <v>10.605264154636805</v>
      </c>
      <c r="L65" s="25" t="e">
        <v>#N/A</v>
      </c>
      <c r="M65" s="25">
        <v>10.919171953758037</v>
      </c>
      <c r="N65" s="15" t="e">
        <v>#N/A</v>
      </c>
      <c r="O65" s="16" t="e">
        <v>#N/A</v>
      </c>
      <c r="P65" s="13"/>
    </row>
    <row r="66" spans="1:16">
      <c r="A66" s="9">
        <v>2015</v>
      </c>
      <c r="B66" s="25">
        <v>14.761282753473578</v>
      </c>
      <c r="C66" s="25">
        <v>15.677934867225083</v>
      </c>
      <c r="D66" s="22">
        <v>17.976923076923075</v>
      </c>
      <c r="E66" s="22" t="e">
        <v>#N/A</v>
      </c>
      <c r="F66" s="25">
        <v>14.285714285714286</v>
      </c>
      <c r="G66" s="25">
        <v>16.137362737657405</v>
      </c>
      <c r="H66" s="20" t="e">
        <v>#N/A</v>
      </c>
      <c r="I66" s="25">
        <v>15.386840623389233</v>
      </c>
      <c r="J66" s="41" t="e">
        <v>#N/A</v>
      </c>
      <c r="K66" s="25">
        <v>10.987318380240714</v>
      </c>
      <c r="L66" s="25">
        <v>11.45123154294186</v>
      </c>
      <c r="M66" s="25">
        <v>11.360249580705261</v>
      </c>
      <c r="N66" s="15" t="e">
        <v>#N/A</v>
      </c>
      <c r="O66" s="20">
        <v>15.090291667207934</v>
      </c>
      <c r="P66" s="13"/>
    </row>
    <row r="67" spans="1:16">
      <c r="A67" s="9">
        <v>2016</v>
      </c>
      <c r="B67" s="25">
        <v>15.473456068186776</v>
      </c>
      <c r="C67" s="25">
        <v>16.805894324038732</v>
      </c>
      <c r="D67" s="22" t="e">
        <v>#N/A</v>
      </c>
      <c r="E67" s="22" t="e">
        <v>#N/A</v>
      </c>
      <c r="F67" s="28" t="e">
        <v>#N/A</v>
      </c>
      <c r="G67" s="27" t="e">
        <v>#N/A</v>
      </c>
      <c r="H67" s="54">
        <v>17.975904887714663</v>
      </c>
      <c r="I67" s="25">
        <v>16.145924622661393</v>
      </c>
      <c r="J67" s="41" t="e">
        <v>#N/A</v>
      </c>
      <c r="K67" s="25">
        <v>11.542041330332685</v>
      </c>
      <c r="L67" s="25">
        <v>11.542041330332685</v>
      </c>
      <c r="M67" s="25">
        <v>11.914628736408188</v>
      </c>
      <c r="N67" s="15" t="e">
        <v>#N/A</v>
      </c>
      <c r="O67" s="15"/>
      <c r="P67" s="13"/>
    </row>
    <row r="68" spans="1:16">
      <c r="A68" s="9">
        <v>2017</v>
      </c>
      <c r="B68" s="25">
        <v>16.506931095735016</v>
      </c>
      <c r="C68" s="25">
        <v>16.506931095735016</v>
      </c>
      <c r="D68" s="22" t="e">
        <v>#N/A</v>
      </c>
      <c r="E68" s="22" t="e">
        <v>#N/A</v>
      </c>
      <c r="F68" s="28" t="e">
        <v>#N/A</v>
      </c>
      <c r="G68" s="27" t="e">
        <v>#N/A</v>
      </c>
      <c r="H68" s="20" t="e">
        <v>#N/A</v>
      </c>
      <c r="I68" s="27"/>
      <c r="J68" s="25">
        <v>16.879350654667775</v>
      </c>
      <c r="K68" s="25">
        <v>11.799217602414263</v>
      </c>
      <c r="L68" s="25">
        <v>11.799217602414263</v>
      </c>
      <c r="M68" s="27"/>
      <c r="N68" s="25">
        <v>13.353529345159465</v>
      </c>
      <c r="O68" s="38"/>
      <c r="P68" s="13"/>
    </row>
    <row r="69" spans="1:16">
      <c r="A69" s="9">
        <v>2018</v>
      </c>
      <c r="B69" s="25">
        <v>17.1871984739462</v>
      </c>
      <c r="C69" s="25">
        <v>17.1871984739462</v>
      </c>
      <c r="D69" s="22" t="e">
        <v>#N/A</v>
      </c>
      <c r="E69" s="22" t="e">
        <v>#N/A</v>
      </c>
      <c r="F69" s="28" t="e">
        <v>#N/A</v>
      </c>
      <c r="G69" s="27" t="e">
        <v>#N/A</v>
      </c>
      <c r="H69" s="20" t="e">
        <v>#N/A</v>
      </c>
      <c r="I69" s="28"/>
      <c r="J69" s="41"/>
      <c r="K69" s="25">
        <v>12.057124677632292</v>
      </c>
      <c r="L69" s="25">
        <v>12.057124677632292</v>
      </c>
      <c r="M69" s="28"/>
      <c r="N69" s="15" t="e">
        <v>#N/A</v>
      </c>
      <c r="O69" s="15"/>
      <c r="P69" s="13"/>
    </row>
    <row r="70" spans="1:16">
      <c r="A70" s="9">
        <v>2019</v>
      </c>
      <c r="B70" s="25">
        <v>17.872473772632617</v>
      </c>
      <c r="C70" s="25">
        <v>17.872473772632617</v>
      </c>
      <c r="D70" s="22" t="e">
        <v>#N/A</v>
      </c>
      <c r="E70" s="22" t="e">
        <v>#N/A</v>
      </c>
      <c r="F70" s="28" t="e">
        <v>#N/A</v>
      </c>
      <c r="G70" s="27" t="e">
        <v>#N/A</v>
      </c>
      <c r="H70" s="20" t="e">
        <v>#N/A</v>
      </c>
      <c r="I70" s="28"/>
      <c r="J70" s="41"/>
      <c r="K70" s="25">
        <v>12.315765675441298</v>
      </c>
      <c r="L70" s="25">
        <v>12.315765675441298</v>
      </c>
      <c r="M70" s="28"/>
      <c r="N70" s="15" t="e">
        <v>#N/A</v>
      </c>
      <c r="O70" s="15"/>
      <c r="P70" s="13"/>
    </row>
    <row r="71" spans="1:16">
      <c r="A71" s="9">
        <v>2020</v>
      </c>
      <c r="B71" s="25">
        <v>18.655243246007963</v>
      </c>
      <c r="C71" s="25">
        <v>18.655243246007963</v>
      </c>
      <c r="D71" s="22" t="e">
        <v>#N/A</v>
      </c>
      <c r="E71" s="25">
        <v>19.124220796106659</v>
      </c>
      <c r="F71" s="55">
        <v>20.001132837778989</v>
      </c>
      <c r="G71" s="55">
        <v>24.3</v>
      </c>
      <c r="H71" s="20" t="e">
        <v>#N/A</v>
      </c>
      <c r="I71" s="28"/>
      <c r="J71" s="41"/>
      <c r="K71" s="25">
        <v>12.575143733075111</v>
      </c>
      <c r="L71" s="25">
        <v>12.575143733075111</v>
      </c>
      <c r="M71" s="28"/>
      <c r="N71" s="25">
        <v>15.897058744237459</v>
      </c>
      <c r="O71" s="38"/>
      <c r="P71" s="13"/>
    </row>
    <row r="72" spans="1:16">
      <c r="A72" s="10">
        <v>2021</v>
      </c>
      <c r="B72" s="25">
        <v>19.584586408449454</v>
      </c>
      <c r="C72" s="25">
        <v>19.584586408449454</v>
      </c>
      <c r="D72" s="25">
        <v>24.600000000000005</v>
      </c>
      <c r="E72" s="27"/>
      <c r="F72" s="27"/>
      <c r="G72" s="27"/>
      <c r="H72" s="54">
        <v>20.680244561087665</v>
      </c>
      <c r="I72" s="27"/>
      <c r="J72" s="41"/>
      <c r="K72" s="25">
        <v>13.488816996325298</v>
      </c>
      <c r="L72" s="25">
        <v>13.488816996325298</v>
      </c>
      <c r="M72" s="27"/>
      <c r="N72" s="6"/>
      <c r="O72" s="6"/>
      <c r="P72" s="13"/>
    </row>
    <row r="73" spans="1:16">
      <c r="A73" s="9">
        <v>2022</v>
      </c>
      <c r="B73" s="25">
        <v>20.617554639831141</v>
      </c>
      <c r="C73" s="25">
        <v>20.617554639831141</v>
      </c>
      <c r="D73" s="20" t="e">
        <v>#N/A</v>
      </c>
      <c r="E73" s="27"/>
      <c r="F73" s="27"/>
      <c r="G73" s="27"/>
      <c r="H73" s="27"/>
      <c r="I73" s="27"/>
      <c r="J73" s="41"/>
      <c r="K73" s="25">
        <v>14.191119932364689</v>
      </c>
      <c r="L73" s="25">
        <v>14.191119932364689</v>
      </c>
      <c r="M73" s="27"/>
      <c r="N73" s="6"/>
      <c r="O73" s="6"/>
      <c r="P73" s="13"/>
    </row>
    <row r="74" spans="1:16">
      <c r="A74" s="10">
        <v>2023</v>
      </c>
      <c r="B74" s="25">
        <v>21.66190216726098</v>
      </c>
      <c r="C74" s="25">
        <v>21.66190216726098</v>
      </c>
      <c r="D74" s="20" t="e">
        <v>#N/A</v>
      </c>
      <c r="E74" s="27"/>
      <c r="F74" s="27"/>
      <c r="G74" s="27"/>
      <c r="H74" s="27"/>
      <c r="I74" s="27"/>
      <c r="J74" s="41"/>
      <c r="K74" s="25">
        <v>14.943240553352384</v>
      </c>
      <c r="L74" s="25">
        <v>14.943240553352384</v>
      </c>
      <c r="M74" s="27"/>
      <c r="N74" s="6"/>
      <c r="O74" s="6"/>
      <c r="P74" s="13"/>
    </row>
    <row r="75" spans="1:16">
      <c r="A75" s="9">
        <v>2024</v>
      </c>
      <c r="B75" s="25">
        <v>22.814390704675745</v>
      </c>
      <c r="C75" s="25">
        <v>22.814390704675745</v>
      </c>
      <c r="D75" s="20" t="e">
        <v>#N/A</v>
      </c>
      <c r="E75" s="27"/>
      <c r="F75" s="27"/>
      <c r="G75" s="27"/>
      <c r="H75" s="27"/>
      <c r="I75" s="27"/>
      <c r="J75" s="41"/>
      <c r="K75" s="25">
        <v>15.791159258905392</v>
      </c>
      <c r="L75" s="25">
        <v>15.791159258905392</v>
      </c>
      <c r="M75" s="27"/>
      <c r="N75" s="6"/>
      <c r="O75" s="6"/>
      <c r="P75" s="13"/>
    </row>
    <row r="76" spans="1:16" ht="13" thickBot="1">
      <c r="A76" s="11">
        <v>2025</v>
      </c>
      <c r="B76" s="37">
        <v>24.078747566767873</v>
      </c>
      <c r="C76" s="37">
        <v>24.078747566767873</v>
      </c>
      <c r="D76" s="19" t="e">
        <v>#N/A</v>
      </c>
      <c r="E76" s="32"/>
      <c r="F76" s="32"/>
      <c r="G76" s="32"/>
      <c r="H76" s="32"/>
      <c r="I76" s="32"/>
      <c r="J76" s="19"/>
      <c r="K76" s="37">
        <v>16.601664847970131</v>
      </c>
      <c r="L76" s="37">
        <v>16.601664847970131</v>
      </c>
      <c r="M76" s="32"/>
      <c r="N76" s="7"/>
      <c r="O76" s="7"/>
      <c r="P76" s="8"/>
    </row>
    <row r="79" spans="1:16">
      <c r="A79" s="5" t="s">
        <v>40</v>
      </c>
    </row>
    <row r="80" spans="1:16" ht="13" thickBot="1"/>
    <row r="81" spans="1:17" ht="22" customHeight="1" thickBot="1">
      <c r="A81" s="51"/>
      <c r="B81" s="47" t="s">
        <v>14</v>
      </c>
      <c r="C81" s="48" t="s">
        <v>15</v>
      </c>
      <c r="D81" s="48" t="s">
        <v>6</v>
      </c>
      <c r="E81" s="48" t="s">
        <v>7</v>
      </c>
      <c r="F81" s="48" t="s">
        <v>8</v>
      </c>
      <c r="G81" s="48" t="s">
        <v>9</v>
      </c>
      <c r="H81" s="48" t="s">
        <v>17</v>
      </c>
      <c r="I81" s="48" t="s">
        <v>42</v>
      </c>
      <c r="J81" s="48" t="s">
        <v>39</v>
      </c>
      <c r="K81" s="48" t="s">
        <v>43</v>
      </c>
      <c r="L81" s="48" t="s">
        <v>44</v>
      </c>
      <c r="M81" s="48" t="s">
        <v>45</v>
      </c>
      <c r="N81" s="48" t="s">
        <v>46</v>
      </c>
      <c r="O81" s="48" t="s">
        <v>48</v>
      </c>
      <c r="P81" s="49" t="s">
        <v>47</v>
      </c>
    </row>
    <row r="82" spans="1:17">
      <c r="A82" s="9">
        <v>1995</v>
      </c>
      <c r="B82" s="2"/>
      <c r="C82" s="2"/>
      <c r="D82" s="2"/>
      <c r="E82" s="2"/>
      <c r="F82" s="2"/>
      <c r="G82" s="2"/>
      <c r="H82" s="2"/>
      <c r="I82" s="2"/>
      <c r="J82" s="2"/>
      <c r="K82" s="2"/>
      <c r="L82" s="2"/>
      <c r="M82" s="2"/>
      <c r="N82" s="41"/>
      <c r="O82" s="41"/>
      <c r="P82" s="12"/>
      <c r="Q82" s="3"/>
    </row>
    <row r="83" spans="1:17">
      <c r="A83" s="9">
        <v>1996</v>
      </c>
      <c r="B83" s="2"/>
      <c r="C83" s="2"/>
      <c r="D83" s="2"/>
      <c r="E83" s="2"/>
      <c r="F83" s="2"/>
      <c r="G83" s="2"/>
      <c r="H83" s="2"/>
      <c r="I83" s="2"/>
      <c r="J83" s="2"/>
      <c r="K83" s="2"/>
      <c r="L83" s="2"/>
      <c r="M83" s="2"/>
      <c r="N83" s="41"/>
      <c r="O83" s="41"/>
      <c r="P83" s="12"/>
      <c r="Q83" s="3"/>
    </row>
    <row r="84" spans="1:17">
      <c r="A84" s="9">
        <v>1997</v>
      </c>
      <c r="B84" s="2"/>
      <c r="C84" s="2"/>
      <c r="D84" s="2"/>
      <c r="E84" s="2"/>
      <c r="F84" s="2"/>
      <c r="G84" s="2"/>
      <c r="H84" s="2"/>
      <c r="I84" s="2"/>
      <c r="J84" s="2"/>
      <c r="K84" s="2"/>
      <c r="L84" s="2"/>
      <c r="M84" s="2"/>
      <c r="N84" s="41"/>
      <c r="O84" s="41"/>
      <c r="P84" s="12"/>
      <c r="Q84" s="3"/>
    </row>
    <row r="85" spans="1:17">
      <c r="A85" s="9">
        <v>1998</v>
      </c>
      <c r="B85" s="2"/>
      <c r="C85" s="2"/>
      <c r="D85" s="2"/>
      <c r="E85" s="2"/>
      <c r="F85" s="2"/>
      <c r="G85" s="2"/>
      <c r="H85" s="2"/>
      <c r="I85" s="2"/>
      <c r="J85" s="2"/>
      <c r="K85" s="2"/>
      <c r="L85" s="2"/>
      <c r="M85" s="2"/>
      <c r="N85" s="41"/>
      <c r="O85" s="41"/>
      <c r="P85" s="12"/>
      <c r="Q85" s="3"/>
    </row>
    <row r="86" spans="1:17">
      <c r="A86" s="9">
        <v>1999</v>
      </c>
      <c r="B86" s="2"/>
      <c r="C86" s="2"/>
      <c r="D86" s="2"/>
      <c r="E86" s="2"/>
      <c r="F86" s="2"/>
      <c r="G86" s="2"/>
      <c r="H86" s="2"/>
      <c r="I86" s="2"/>
      <c r="J86" s="2"/>
      <c r="K86" s="2"/>
      <c r="L86" s="2"/>
      <c r="M86" s="2"/>
      <c r="N86" s="41"/>
      <c r="O86" s="41"/>
      <c r="P86" s="12"/>
      <c r="Q86" s="3"/>
    </row>
    <row r="87" spans="1:17">
      <c r="A87" s="9">
        <v>2000</v>
      </c>
      <c r="B87" s="20">
        <v>2.8041964085776212</v>
      </c>
      <c r="C87" s="20">
        <v>2.6099587322313726</v>
      </c>
      <c r="D87" s="20">
        <v>2.3322373580052287</v>
      </c>
      <c r="E87" s="20">
        <v>2.5394235667541936</v>
      </c>
      <c r="F87" s="31"/>
      <c r="G87" s="31"/>
      <c r="H87" s="31"/>
      <c r="I87" s="31"/>
      <c r="J87" s="2"/>
      <c r="K87" s="20">
        <v>3.8676858346006981</v>
      </c>
      <c r="L87" s="20">
        <v>3.7925645058848212</v>
      </c>
      <c r="M87" s="31"/>
      <c r="N87" s="41"/>
      <c r="O87" s="41"/>
      <c r="P87" s="12"/>
      <c r="Q87" s="3"/>
    </row>
    <row r="88" spans="1:17">
      <c r="A88" s="9">
        <v>2001</v>
      </c>
      <c r="B88" s="20">
        <v>2.7831367121515207</v>
      </c>
      <c r="C88" s="20">
        <v>2.6099587322313726</v>
      </c>
      <c r="D88" s="20">
        <v>2.2983779306242003</v>
      </c>
      <c r="E88" s="20">
        <v>2.4607451276007541</v>
      </c>
      <c r="F88" s="31"/>
      <c r="G88" s="31"/>
      <c r="H88" s="31"/>
      <c r="I88" s="31"/>
      <c r="J88" s="2"/>
      <c r="K88" s="20">
        <v>3.9070427637629881</v>
      </c>
      <c r="L88" s="20">
        <v>3.7567208808848207</v>
      </c>
      <c r="M88" s="31"/>
      <c r="N88" s="41"/>
      <c r="O88" s="41"/>
      <c r="P88" s="13"/>
      <c r="Q88" s="3"/>
    </row>
    <row r="89" spans="1:17">
      <c r="A89" s="9">
        <v>2002</v>
      </c>
      <c r="B89" s="20">
        <v>2.7938918729915696</v>
      </c>
      <c r="C89" s="20">
        <v>2.5743377671379242</v>
      </c>
      <c r="D89" s="20">
        <v>2.2645185032431718</v>
      </c>
      <c r="E89" s="20">
        <v>2.3734443937455683</v>
      </c>
      <c r="F89" s="20">
        <v>2.8833149999999996</v>
      </c>
      <c r="G89" s="20" t="e">
        <v>#N/A</v>
      </c>
      <c r="H89" s="20"/>
      <c r="I89" s="20"/>
      <c r="J89" s="20"/>
      <c r="K89" s="20">
        <v>3.9070427637629881</v>
      </c>
      <c r="L89" s="20">
        <v>3.7567208808848207</v>
      </c>
      <c r="M89" s="20"/>
      <c r="N89" s="6"/>
      <c r="O89" s="6"/>
      <c r="P89" s="13"/>
    </row>
    <row r="90" spans="1:17">
      <c r="A90" s="9">
        <v>2003</v>
      </c>
      <c r="B90" s="20">
        <v>2.7625003776985357</v>
      </c>
      <c r="C90" s="20">
        <v>2.5383716207446487</v>
      </c>
      <c r="D90" s="20">
        <v>2.2414940926240723</v>
      </c>
      <c r="E90" s="20">
        <v>2.3595871344034753</v>
      </c>
      <c r="F90" s="20" t="e">
        <v>#N/A</v>
      </c>
      <c r="G90" s="20">
        <v>2.8202601549784756</v>
      </c>
      <c r="H90" s="20"/>
      <c r="I90" s="20"/>
      <c r="J90" s="20"/>
      <c r="K90" s="20">
        <v>3.8482898360183255</v>
      </c>
      <c r="L90" s="20">
        <v>3.6850336308848206</v>
      </c>
      <c r="M90" s="20"/>
      <c r="N90" s="6"/>
      <c r="O90" s="6"/>
      <c r="P90" s="13"/>
    </row>
    <row r="91" spans="1:17">
      <c r="A91" s="9">
        <v>2004</v>
      </c>
      <c r="B91" s="20">
        <v>2.73188914410995</v>
      </c>
      <c r="C91" s="20">
        <v>2.5025196021646492</v>
      </c>
      <c r="D91" s="20">
        <v>2.2130521736240087</v>
      </c>
      <c r="E91" s="20">
        <v>2.3191239371245636</v>
      </c>
      <c r="F91" s="20" t="e">
        <v>#N/A</v>
      </c>
      <c r="G91" s="20">
        <v>2.6691228880276783</v>
      </c>
      <c r="H91" s="20"/>
      <c r="I91" s="20"/>
      <c r="J91" s="20"/>
      <c r="K91" s="20">
        <v>3.8676858346006981</v>
      </c>
      <c r="L91" s="20">
        <v>3.6491900058848219</v>
      </c>
      <c r="M91" s="20"/>
      <c r="N91" s="6"/>
      <c r="O91" s="22">
        <v>2.3191239371245636</v>
      </c>
      <c r="P91" s="13"/>
    </row>
    <row r="92" spans="1:17">
      <c r="A92" s="9">
        <v>2005</v>
      </c>
      <c r="B92" s="20">
        <v>2.6726562809210486</v>
      </c>
      <c r="C92" s="20">
        <v>2.4667733178179247</v>
      </c>
      <c r="D92" s="20">
        <v>2.1995084026715981</v>
      </c>
      <c r="E92" s="20">
        <v>2.30599349562346</v>
      </c>
      <c r="F92" s="20" t="e">
        <v>#N/A</v>
      </c>
      <c r="G92" s="20">
        <v>2.6223254742197133</v>
      </c>
      <c r="H92" s="20"/>
      <c r="I92" s="20"/>
      <c r="J92" s="20"/>
      <c r="K92" s="20">
        <v>3.7542351553932014</v>
      </c>
      <c r="L92" s="20">
        <v>3.5776952237780981</v>
      </c>
      <c r="M92" s="20"/>
      <c r="N92" s="6"/>
      <c r="O92" s="16" t="e">
        <v>#N/A</v>
      </c>
      <c r="P92" s="13"/>
    </row>
    <row r="93" spans="1:17">
      <c r="A93" s="9">
        <v>2006</v>
      </c>
      <c r="B93" s="20">
        <v>2.7022791847817409</v>
      </c>
      <c r="C93" s="20">
        <v>2.5028451984444766</v>
      </c>
      <c r="D93" s="20">
        <v>2.1846102546239456</v>
      </c>
      <c r="E93" s="20">
        <v>2.2551659801353163</v>
      </c>
      <c r="F93" s="20">
        <v>2.5509900000000001</v>
      </c>
      <c r="G93" s="20">
        <v>2.6055009295372371</v>
      </c>
      <c r="H93" s="20">
        <v>2.072196955718931</v>
      </c>
      <c r="I93" s="20"/>
      <c r="J93" s="20"/>
      <c r="K93" s="20">
        <v>3.6819339749910895</v>
      </c>
      <c r="L93" s="20">
        <v>3.5418488009180971</v>
      </c>
      <c r="M93" s="20"/>
      <c r="N93" s="6"/>
      <c r="O93" s="16" t="e">
        <v>#N/A</v>
      </c>
      <c r="P93" s="13"/>
    </row>
    <row r="94" spans="1:17">
      <c r="A94" s="9">
        <v>2007</v>
      </c>
      <c r="B94" s="20">
        <v>2.5967038152838384</v>
      </c>
      <c r="C94" s="20">
        <v>2.3946631308848207</v>
      </c>
      <c r="D94" s="20">
        <v>2.1493964501476754</v>
      </c>
      <c r="E94" s="20">
        <v>2.2307234488018457</v>
      </c>
      <c r="F94" s="20" t="e">
        <v>#N/A</v>
      </c>
      <c r="G94" s="20">
        <v>2.5403362981402555</v>
      </c>
      <c r="H94" s="20" t="e">
        <v>#N/A</v>
      </c>
      <c r="I94" s="20"/>
      <c r="J94" s="20"/>
      <c r="K94" s="20">
        <v>3.6294256516673831</v>
      </c>
      <c r="L94" s="20">
        <v>3.434309532338097</v>
      </c>
      <c r="M94" s="20"/>
      <c r="N94" s="6"/>
      <c r="O94" s="16" t="e">
        <v>#N/A</v>
      </c>
      <c r="P94" s="13"/>
    </row>
    <row r="95" spans="1:17">
      <c r="A95" s="9">
        <v>2008</v>
      </c>
      <c r="B95" s="20">
        <v>2.5785705514447601</v>
      </c>
      <c r="C95" s="20">
        <v>2.3589168465380972</v>
      </c>
      <c r="D95" s="20">
        <v>2.0803232182903777</v>
      </c>
      <c r="E95" s="20">
        <v>2.1449681488362753</v>
      </c>
      <c r="F95" s="20">
        <v>2.5092120000000002</v>
      </c>
      <c r="G95" s="20">
        <v>2.4464567002614546</v>
      </c>
      <c r="H95" s="20" t="e">
        <v>#N/A</v>
      </c>
      <c r="I95" s="20">
        <v>2.3741810594562494</v>
      </c>
      <c r="J95" s="20"/>
      <c r="K95" s="20">
        <v>3.5287612944271531</v>
      </c>
      <c r="L95" s="20">
        <v>3.2193954844713724</v>
      </c>
      <c r="M95" s="20">
        <v>3.5360015701371577</v>
      </c>
      <c r="N95" s="6"/>
      <c r="O95" s="16" t="e">
        <v>#N/A</v>
      </c>
      <c r="P95" s="12"/>
    </row>
    <row r="96" spans="1:17">
      <c r="A96" s="9">
        <v>2009</v>
      </c>
      <c r="B96" s="20">
        <v>2.4412823559599937</v>
      </c>
      <c r="C96" s="20">
        <v>2.2518223133244764</v>
      </c>
      <c r="D96" s="22">
        <v>1.9733274277663284</v>
      </c>
      <c r="E96" s="20">
        <v>1.978538006654216</v>
      </c>
      <c r="F96" s="22" t="e">
        <v>#N/A</v>
      </c>
      <c r="G96" s="20">
        <v>2.289305659063305</v>
      </c>
      <c r="H96" s="20">
        <v>1.9096717042899956</v>
      </c>
      <c r="I96" s="20">
        <v>2.318717728369097</v>
      </c>
      <c r="J96" s="20"/>
      <c r="K96" s="20">
        <v>3.3572329159910845</v>
      </c>
      <c r="L96" s="20">
        <v>3.0761518994446497</v>
      </c>
      <c r="M96" s="20">
        <v>3.5282874158589141</v>
      </c>
      <c r="N96" s="22">
        <v>2.5055976261960935</v>
      </c>
      <c r="O96" s="16" t="e">
        <v>#N/A</v>
      </c>
      <c r="P96" s="12"/>
    </row>
    <row r="97" spans="1:16">
      <c r="A97" s="9">
        <v>2010</v>
      </c>
      <c r="B97" s="20">
        <v>2.3933626586746719</v>
      </c>
      <c r="C97" s="20">
        <v>2.2520891545443043</v>
      </c>
      <c r="D97" s="22">
        <v>1.9001910646233078</v>
      </c>
      <c r="E97" s="20">
        <v>1.9615884726436892</v>
      </c>
      <c r="F97" s="22">
        <v>2.4402149999999998</v>
      </c>
      <c r="G97" s="20">
        <v>2.1842635586820234</v>
      </c>
      <c r="H97" s="20">
        <v>1.8731035227184851</v>
      </c>
      <c r="I97" s="20">
        <v>2.262257171868427</v>
      </c>
      <c r="J97" s="20"/>
      <c r="K97" s="20">
        <v>3.3574081491596957</v>
      </c>
      <c r="L97" s="20">
        <v>2.8611762986579246</v>
      </c>
      <c r="M97" s="20">
        <v>3.4018725813352719</v>
      </c>
      <c r="N97" s="22">
        <v>2.4378787714340366</v>
      </c>
      <c r="O97" s="16" t="e">
        <v>#N/A</v>
      </c>
      <c r="P97" s="13">
        <v>2.7834092592307691</v>
      </c>
    </row>
    <row r="98" spans="1:16">
      <c r="A98" s="9">
        <v>2011</v>
      </c>
      <c r="B98" s="20">
        <v>2.4253174858505293</v>
      </c>
      <c r="C98" s="21" t="e">
        <v>#N/A</v>
      </c>
      <c r="D98" s="22">
        <v>1.8378897182422156</v>
      </c>
      <c r="E98" s="22">
        <v>1.8401578884354253</v>
      </c>
      <c r="F98" s="22">
        <v>2.3864100000000001</v>
      </c>
      <c r="G98" s="20">
        <v>2.0993009612952687</v>
      </c>
      <c r="H98" s="20">
        <v>1.8401162790697674</v>
      </c>
      <c r="I98" s="20">
        <v>2.193976911761315</v>
      </c>
      <c r="J98" s="20"/>
      <c r="K98" s="20">
        <v>3.3427542284016249</v>
      </c>
      <c r="L98" s="20" t="e">
        <v>#N/A</v>
      </c>
      <c r="M98" s="20">
        <v>3.2637416689021452</v>
      </c>
      <c r="N98" s="22">
        <v>2.4243350004816255</v>
      </c>
      <c r="O98" s="16" t="e">
        <v>#N/A</v>
      </c>
      <c r="P98" s="13">
        <v>2.7985514307692303</v>
      </c>
    </row>
    <row r="99" spans="1:16">
      <c r="A99" s="9">
        <v>2012</v>
      </c>
      <c r="B99" s="20">
        <v>2.273086948777348</v>
      </c>
      <c r="C99" s="21" t="e">
        <v>#N/A</v>
      </c>
      <c r="D99" s="22">
        <v>1.7904865199087758</v>
      </c>
      <c r="E99" s="22">
        <v>1.7161388683960415</v>
      </c>
      <c r="F99" s="22">
        <v>2.34843</v>
      </c>
      <c r="G99" s="22" t="e">
        <v>#N/A</v>
      </c>
      <c r="H99" s="20">
        <v>1.8508771929824559</v>
      </c>
      <c r="I99" s="28" t="e">
        <v>#N/A</v>
      </c>
      <c r="J99" s="20">
        <v>2.1581971308848211</v>
      </c>
      <c r="K99" s="20">
        <v>3.3138086926120707</v>
      </c>
      <c r="L99" s="20" t="e">
        <v>#N/A</v>
      </c>
      <c r="M99" s="28" t="e">
        <v>#N/A</v>
      </c>
      <c r="N99" s="22">
        <v>2.410791229529214</v>
      </c>
      <c r="O99" s="16" t="e">
        <v>#N/A</v>
      </c>
      <c r="P99" s="13">
        <v>2.7379824199999994</v>
      </c>
    </row>
    <row r="100" spans="1:16">
      <c r="A100" s="9">
        <v>2013</v>
      </c>
      <c r="B100" s="20">
        <v>2.2379152071077519</v>
      </c>
      <c r="C100" s="21" t="e">
        <v>#N/A</v>
      </c>
      <c r="D100" s="22" t="e">
        <v>#N/A</v>
      </c>
      <c r="E100" s="22" t="e">
        <v>#N/A</v>
      </c>
      <c r="F100" s="22">
        <v>2.3231099999999998</v>
      </c>
      <c r="G100" s="22" t="e">
        <v>#N/A</v>
      </c>
      <c r="H100" s="20" t="e">
        <v>#N/A</v>
      </c>
      <c r="I100" s="25">
        <v>2.2019051422106042</v>
      </c>
      <c r="J100" s="20">
        <v>2.0960264900662251</v>
      </c>
      <c r="K100" s="20">
        <v>3.2561541135053589</v>
      </c>
      <c r="L100" s="20" t="e">
        <v>#N/A</v>
      </c>
      <c r="M100" s="25">
        <v>2.9608602344844699</v>
      </c>
      <c r="N100" s="20">
        <v>2.3471355060528811</v>
      </c>
      <c r="O100" s="16" t="e">
        <v>#N/A</v>
      </c>
      <c r="P100" s="12"/>
    </row>
    <row r="101" spans="1:16">
      <c r="A101" s="9">
        <v>2014</v>
      </c>
      <c r="B101" s="25">
        <v>2.2309661848581714</v>
      </c>
      <c r="C101" s="25">
        <v>2.1265826385170548</v>
      </c>
      <c r="D101" s="22" t="e">
        <v>#N/A</v>
      </c>
      <c r="E101" s="22" t="e">
        <v>#N/A</v>
      </c>
      <c r="F101" s="22" t="e">
        <v>#N/A</v>
      </c>
      <c r="G101" s="22" t="e">
        <v>#N/A</v>
      </c>
      <c r="H101" s="20" t="e">
        <v>#N/A</v>
      </c>
      <c r="I101" s="25">
        <v>2.1429425987210782</v>
      </c>
      <c r="J101" s="41" t="e">
        <v>#N/A</v>
      </c>
      <c r="K101" s="25">
        <v>2.9843669651700351</v>
      </c>
      <c r="L101" s="25" t="e">
        <v>#N/A</v>
      </c>
      <c r="M101" s="25">
        <v>2.8985714424166624</v>
      </c>
      <c r="N101" s="15" t="e">
        <v>#N/A</v>
      </c>
      <c r="O101" s="16" t="e">
        <v>#N/A</v>
      </c>
      <c r="P101" s="13"/>
    </row>
    <row r="102" spans="1:16">
      <c r="A102" s="9">
        <v>2015</v>
      </c>
      <c r="B102" s="25">
        <v>2.1441226029324736</v>
      </c>
      <c r="C102" s="25">
        <v>2.0187607786383088</v>
      </c>
      <c r="D102" s="22">
        <v>1.7605905006418485</v>
      </c>
      <c r="E102" s="22" t="e">
        <v>#N/A</v>
      </c>
      <c r="F102" s="25">
        <v>2.2154999999999996</v>
      </c>
      <c r="G102" s="25">
        <v>1.9612870153896349</v>
      </c>
      <c r="H102" s="20" t="e">
        <v>#N/A</v>
      </c>
      <c r="I102" s="25">
        <v>2.0569524813228686</v>
      </c>
      <c r="J102" s="41" t="e">
        <v>#N/A</v>
      </c>
      <c r="K102" s="25">
        <v>2.8805936903510938</v>
      </c>
      <c r="L102" s="25">
        <v>2.7638948598072801</v>
      </c>
      <c r="M102" s="25">
        <v>2.7860303398400443</v>
      </c>
      <c r="N102" s="15" t="e">
        <v>#N/A</v>
      </c>
      <c r="O102" s="20">
        <v>2.097374967826318</v>
      </c>
      <c r="P102" s="13"/>
    </row>
    <row r="103" spans="1:16">
      <c r="A103" s="9">
        <v>2016</v>
      </c>
      <c r="B103" s="25">
        <v>2.0454383209884175</v>
      </c>
      <c r="C103" s="25">
        <v>1.8832678219765209</v>
      </c>
      <c r="D103" s="22" t="e">
        <v>#N/A</v>
      </c>
      <c r="E103" s="22" t="e">
        <v>#N/A</v>
      </c>
      <c r="F103" s="28" t="e">
        <v>#N/A</v>
      </c>
      <c r="G103" s="27" t="e">
        <v>#N/A</v>
      </c>
      <c r="H103" s="54">
        <v>1.7606902238134712</v>
      </c>
      <c r="I103" s="25">
        <v>1.9602469811842222</v>
      </c>
      <c r="J103" s="41" t="e">
        <v>#N/A</v>
      </c>
      <c r="K103" s="25">
        <v>2.7421492519545265</v>
      </c>
      <c r="L103" s="25">
        <v>2.7421492519545265</v>
      </c>
      <c r="M103" s="25">
        <v>2.656398340242474</v>
      </c>
      <c r="N103" s="15" t="e">
        <v>#N/A</v>
      </c>
      <c r="O103" s="15"/>
      <c r="P103" s="13"/>
    </row>
    <row r="104" spans="1:16">
      <c r="A104" s="9">
        <v>2017</v>
      </c>
      <c r="B104" s="25">
        <v>1.9173763927673739</v>
      </c>
      <c r="C104" s="25">
        <v>1.9173763927673739</v>
      </c>
      <c r="D104" s="22" t="e">
        <v>#N/A</v>
      </c>
      <c r="E104" s="22" t="e">
        <v>#N/A</v>
      </c>
      <c r="F104" s="28" t="e">
        <v>#N/A</v>
      </c>
      <c r="G104" s="27" t="e">
        <v>#N/A</v>
      </c>
      <c r="H104" s="20" t="e">
        <v>#N/A</v>
      </c>
      <c r="I104" s="27"/>
      <c r="J104" s="25">
        <v>1.8750721308848208</v>
      </c>
      <c r="K104" s="25">
        <v>2.6823812447974538</v>
      </c>
      <c r="L104" s="25">
        <v>2.6823812447974538</v>
      </c>
      <c r="M104" s="27"/>
      <c r="N104" s="25">
        <v>2.3701599166719802</v>
      </c>
      <c r="O104" s="38"/>
      <c r="P104" s="13"/>
    </row>
    <row r="105" spans="1:16">
      <c r="A105" s="9">
        <v>2018</v>
      </c>
      <c r="B105" s="25">
        <v>1.8414868512735061</v>
      </c>
      <c r="C105" s="25">
        <v>1.8414868512735061</v>
      </c>
      <c r="D105" s="22" t="e">
        <v>#N/A</v>
      </c>
      <c r="E105" s="22" t="e">
        <v>#N/A</v>
      </c>
      <c r="F105" s="28" t="e">
        <v>#N/A</v>
      </c>
      <c r="G105" s="27" t="e">
        <v>#N/A</v>
      </c>
      <c r="H105" s="20" t="e">
        <v>#N/A</v>
      </c>
      <c r="I105" s="28"/>
      <c r="J105" s="41"/>
      <c r="K105" s="25">
        <v>2.6250039579266624</v>
      </c>
      <c r="L105" s="25">
        <v>2.6250039579266624</v>
      </c>
      <c r="M105" s="28"/>
      <c r="N105" s="15" t="e">
        <v>#N/A</v>
      </c>
      <c r="O105" s="15"/>
      <c r="P105" s="13"/>
    </row>
    <row r="106" spans="1:16">
      <c r="A106" s="9">
        <v>2019</v>
      </c>
      <c r="B106" s="25">
        <v>1.7708796444543866</v>
      </c>
      <c r="C106" s="25">
        <v>1.7708796444543866</v>
      </c>
      <c r="D106" s="22" t="e">
        <v>#N/A</v>
      </c>
      <c r="E106" s="22" t="e">
        <v>#N/A</v>
      </c>
      <c r="F106" s="28" t="e">
        <v>#N/A</v>
      </c>
      <c r="G106" s="27" t="e">
        <v>#N/A</v>
      </c>
      <c r="H106" s="20" t="e">
        <v>#N/A</v>
      </c>
      <c r="I106" s="28"/>
      <c r="J106" s="41"/>
      <c r="K106" s="25">
        <v>2.5698767607370798</v>
      </c>
      <c r="L106" s="25">
        <v>2.5698767607370798</v>
      </c>
      <c r="M106" s="28"/>
      <c r="N106" s="15" t="e">
        <v>#N/A</v>
      </c>
      <c r="O106" s="15"/>
      <c r="P106" s="13"/>
    </row>
    <row r="107" spans="1:16">
      <c r="A107" s="9">
        <v>2020</v>
      </c>
      <c r="B107" s="25">
        <v>1.6965739648971228</v>
      </c>
      <c r="C107" s="25">
        <v>1.6965739648971228</v>
      </c>
      <c r="D107" s="22" t="e">
        <v>#N/A</v>
      </c>
      <c r="E107" s="25">
        <v>1.6549693886844978</v>
      </c>
      <c r="F107" s="55">
        <v>1.5824103692875902</v>
      </c>
      <c r="G107" s="55">
        <v>1.3</v>
      </c>
      <c r="H107" s="20" t="e">
        <v>#N/A</v>
      </c>
      <c r="I107" s="28"/>
      <c r="J107" s="41"/>
      <c r="K107" s="25">
        <v>2.5168698403624803</v>
      </c>
      <c r="L107" s="25">
        <v>2.5168698403624803</v>
      </c>
      <c r="M107" s="28"/>
      <c r="N107" s="25">
        <v>1.9909343300044633</v>
      </c>
      <c r="O107" s="38"/>
      <c r="P107" s="13"/>
    </row>
    <row r="108" spans="1:16">
      <c r="A108" s="10">
        <v>2021</v>
      </c>
      <c r="B108" s="25">
        <v>1.6160668057991319</v>
      </c>
      <c r="C108" s="25">
        <v>1.6160668057991319</v>
      </c>
      <c r="D108" s="25">
        <v>1.2865853658536581</v>
      </c>
      <c r="E108" s="27"/>
      <c r="F108" s="27"/>
      <c r="G108" s="27"/>
      <c r="H108" s="54">
        <v>1.5304461176224786</v>
      </c>
      <c r="I108" s="27"/>
      <c r="J108" s="41"/>
      <c r="K108" s="25">
        <v>2.3463881234820132</v>
      </c>
      <c r="L108" s="25">
        <v>2.3463881234820132</v>
      </c>
      <c r="M108" s="27"/>
      <c r="N108" s="6"/>
      <c r="O108" s="6"/>
      <c r="P108" s="13"/>
    </row>
    <row r="109" spans="1:16">
      <c r="A109" s="9">
        <v>2022</v>
      </c>
      <c r="B109" s="25">
        <v>1.5350996057920094</v>
      </c>
      <c r="C109" s="25">
        <v>1.5350996057920094</v>
      </c>
      <c r="D109" s="20" t="e">
        <v>#N/A</v>
      </c>
      <c r="E109" s="27"/>
      <c r="F109" s="27"/>
      <c r="G109" s="27"/>
      <c r="H109" s="27"/>
      <c r="I109" s="27"/>
      <c r="J109" s="41"/>
      <c r="K109" s="25">
        <v>2.2302679528356371</v>
      </c>
      <c r="L109" s="25">
        <v>2.2302679528356371</v>
      </c>
      <c r="M109" s="27"/>
      <c r="N109" s="6"/>
      <c r="O109" s="6"/>
      <c r="P109" s="13"/>
    </row>
    <row r="110" spans="1:16">
      <c r="A110" s="10">
        <v>2023</v>
      </c>
      <c r="B110" s="25">
        <v>1.4610905245354986</v>
      </c>
      <c r="C110" s="25">
        <v>1.4610905245354986</v>
      </c>
      <c r="D110" s="20" t="e">
        <v>#N/A</v>
      </c>
      <c r="E110" s="27"/>
      <c r="F110" s="27"/>
      <c r="G110" s="27"/>
      <c r="H110" s="27"/>
      <c r="I110" s="27"/>
      <c r="J110" s="41"/>
      <c r="K110" s="25">
        <v>2.1180144886913168</v>
      </c>
      <c r="L110" s="25">
        <v>2.1180144886913168</v>
      </c>
      <c r="M110" s="27"/>
      <c r="N110" s="6"/>
      <c r="O110" s="6"/>
      <c r="P110" s="13"/>
    </row>
    <row r="111" spans="1:16">
      <c r="A111" s="9">
        <v>2024</v>
      </c>
      <c r="B111" s="25">
        <v>1.3872822820340944</v>
      </c>
      <c r="C111" s="25">
        <v>1.3872822820340944</v>
      </c>
      <c r="D111" s="20" t="e">
        <v>#N/A</v>
      </c>
      <c r="E111" s="27"/>
      <c r="F111" s="27"/>
      <c r="G111" s="27"/>
      <c r="H111" s="27"/>
      <c r="I111" s="27"/>
      <c r="J111" s="41"/>
      <c r="K111" s="25">
        <v>2.0042860363244737</v>
      </c>
      <c r="L111" s="25">
        <v>2.0042860363244737</v>
      </c>
      <c r="M111" s="27"/>
      <c r="N111" s="6"/>
      <c r="O111" s="6"/>
      <c r="P111" s="13"/>
    </row>
    <row r="112" spans="1:16" ht="13" thickBot="1">
      <c r="A112" s="11">
        <v>2025</v>
      </c>
      <c r="B112" s="37">
        <v>1.3144371364099328</v>
      </c>
      <c r="C112" s="37">
        <v>1.3144371364099328</v>
      </c>
      <c r="D112" s="19" t="e">
        <v>#N/A</v>
      </c>
      <c r="E112" s="32"/>
      <c r="F112" s="32"/>
      <c r="G112" s="32"/>
      <c r="H112" s="32"/>
      <c r="I112" s="32"/>
      <c r="J112" s="19"/>
      <c r="K112" s="37">
        <v>1.9064353057259684</v>
      </c>
      <c r="L112" s="37">
        <v>1.9064353057259684</v>
      </c>
      <c r="M112" s="32"/>
      <c r="N112" s="7"/>
      <c r="O112" s="7"/>
      <c r="P112" s="8"/>
    </row>
  </sheetData>
  <phoneticPr fontId="3" type="noConversion"/>
  <pageMargins left="0.75" right="0.75" top="1" bottom="1" header="0.5" footer="0.5"/>
  <pageSetup orientation="portrait" horizontalDpi="4294967292" verticalDpi="4294967292"/>
  <legacyDrawing r:id="rId1"/>
  <extLst>
    <ext xmlns:x14="http://schemas.microsoft.com/office/spreadsheetml/2009/9/main" uri="{05C60535-1F16-4fd2-B633-F4F36F0B64E0}">
      <x14:sparklineGroups xmlns:xm="http://schemas.microsoft.com/office/excel/2006/main">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data'!O105:O113</xm:f>
              <xm:sqref>P96</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data'!O33:O41</xm:f>
              <xm:sqref>P24</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data'!O25:O41</xm:f>
              <xm:sqref>P16</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data'!O61:O77</xm:f>
              <xm:sqref>P52</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data'!O69:O77</xm:f>
              <xm:sqref>P60</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'NEDC L_100Km KmL data'!O97:O113</xm:f>
              <xm:sqref>P88</xm:sqref>
            </x14:sparkline>
          </x14:sparklines>
        </x14:sparklineGroup>
      </x14:sparklineGroup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8"/>
  <sheetViews>
    <sheetView showGridLines="0" topLeftCell="B90" workbookViewId="0">
      <selection activeCell="P105" sqref="P105"/>
    </sheetView>
  </sheetViews>
  <sheetFormatPr baseColWidth="10" defaultColWidth="10.7109375" defaultRowHeight="12" x14ac:dyDescent="0"/>
  <cols>
    <col min="1" max="32" width="10.7109375" style="1"/>
    <col min="33" max="33" width="13.7109375" style="1" customWidth="1"/>
    <col min="34" max="16384" width="10.7109375" style="1"/>
  </cols>
  <sheetData>
    <row r="1" spans="1:41" ht="13" thickBot="1"/>
    <row r="2" spans="1:41">
      <c r="A2" s="1" t="s">
        <v>31</v>
      </c>
      <c r="B2" s="61" t="s">
        <v>27</v>
      </c>
    </row>
    <row r="3" spans="1:41">
      <c r="B3" s="57" t="s">
        <v>28</v>
      </c>
    </row>
    <row r="4" spans="1:41">
      <c r="B4" s="58" t="s">
        <v>29</v>
      </c>
    </row>
    <row r="5" spans="1:41">
      <c r="B5" s="59" t="s">
        <v>0</v>
      </c>
    </row>
    <row r="6" spans="1:41" ht="18" customHeight="1" thickBot="1">
      <c r="B6" s="60" t="s">
        <v>30</v>
      </c>
      <c r="AM6" s="40"/>
      <c r="AO6" s="40"/>
    </row>
    <row r="7" spans="1:41" ht="24" customHeight="1">
      <c r="A7" s="5" t="s">
        <v>33</v>
      </c>
      <c r="B7" s="5"/>
      <c r="C7" s="5"/>
      <c r="D7" s="4"/>
    </row>
    <row r="8" spans="1:41" ht="14" customHeight="1" thickBot="1">
      <c r="A8" s="5"/>
      <c r="B8" s="5"/>
      <c r="C8" s="5"/>
      <c r="D8" s="4"/>
    </row>
    <row r="9" spans="1:41" ht="30" customHeight="1" thickBot="1">
      <c r="A9" s="51"/>
      <c r="B9" s="47" t="s">
        <v>14</v>
      </c>
      <c r="C9" s="48" t="s">
        <v>15</v>
      </c>
      <c r="D9" s="48" t="s">
        <v>6</v>
      </c>
      <c r="E9" s="48" t="s">
        <v>7</v>
      </c>
      <c r="F9" s="48" t="s">
        <v>8</v>
      </c>
      <c r="G9" s="48" t="s">
        <v>9</v>
      </c>
      <c r="H9" s="48" t="s">
        <v>17</v>
      </c>
      <c r="I9" s="48" t="s">
        <v>42</v>
      </c>
      <c r="J9" s="48" t="s">
        <v>39</v>
      </c>
      <c r="K9" s="48" t="s">
        <v>43</v>
      </c>
      <c r="L9" s="48" t="s">
        <v>44</v>
      </c>
      <c r="M9" s="48" t="s">
        <v>45</v>
      </c>
      <c r="N9" s="48" t="s">
        <v>46</v>
      </c>
      <c r="O9" s="48" t="s">
        <v>48</v>
      </c>
      <c r="P9" s="49" t="s">
        <v>47</v>
      </c>
    </row>
    <row r="10" spans="1:41" s="3" customFormat="1">
      <c r="A10" s="9">
        <v>1995</v>
      </c>
      <c r="B10" s="2"/>
      <c r="C10" s="2"/>
      <c r="D10" s="2"/>
      <c r="E10" s="2"/>
      <c r="F10" s="2"/>
      <c r="G10" s="2"/>
      <c r="H10" s="2"/>
      <c r="I10" s="2"/>
      <c r="J10" s="2"/>
      <c r="K10" s="2"/>
      <c r="L10" s="2"/>
      <c r="M10" s="2"/>
      <c r="N10" s="41"/>
      <c r="O10" s="41"/>
      <c r="P10" s="12"/>
    </row>
    <row r="11" spans="1:41" s="3" customFormat="1">
      <c r="A11" s="9">
        <v>1996</v>
      </c>
      <c r="B11" s="2"/>
      <c r="C11" s="2"/>
      <c r="D11" s="2"/>
      <c r="E11" s="2"/>
      <c r="F11" s="2"/>
      <c r="G11" s="2"/>
      <c r="H11" s="2"/>
      <c r="I11" s="2"/>
      <c r="J11" s="2"/>
      <c r="K11" s="2"/>
      <c r="L11" s="2"/>
      <c r="M11" s="2"/>
      <c r="N11" s="41"/>
      <c r="O11" s="41"/>
      <c r="P11" s="12"/>
    </row>
    <row r="12" spans="1:41" s="3" customFormat="1">
      <c r="A12" s="9">
        <v>1997</v>
      </c>
      <c r="B12" s="2"/>
      <c r="C12" s="2"/>
      <c r="D12" s="2"/>
      <c r="E12" s="2"/>
      <c r="F12" s="2"/>
      <c r="G12" s="2"/>
      <c r="H12" s="2"/>
      <c r="I12" s="2"/>
      <c r="J12" s="2"/>
      <c r="K12" s="2"/>
      <c r="L12" s="2"/>
      <c r="M12" s="2"/>
      <c r="N12" s="41"/>
      <c r="O12" s="41"/>
      <c r="P12" s="12"/>
    </row>
    <row r="13" spans="1:41" s="3" customFormat="1">
      <c r="A13" s="9">
        <v>1998</v>
      </c>
      <c r="B13" s="2"/>
      <c r="C13" s="2"/>
      <c r="D13" s="2"/>
      <c r="E13" s="2"/>
      <c r="F13" s="2"/>
      <c r="G13" s="2"/>
      <c r="H13" s="2"/>
      <c r="I13" s="2"/>
      <c r="J13" s="2"/>
      <c r="K13" s="2"/>
      <c r="L13" s="2"/>
      <c r="M13" s="2"/>
      <c r="N13" s="41"/>
      <c r="O13" s="41"/>
      <c r="P13" s="12"/>
    </row>
    <row r="14" spans="1:41" s="3" customFormat="1">
      <c r="A14" s="9">
        <v>1999</v>
      </c>
      <c r="B14" s="2"/>
      <c r="C14" s="2"/>
      <c r="D14" s="2"/>
      <c r="E14" s="2"/>
      <c r="F14" s="2"/>
      <c r="G14" s="2"/>
      <c r="H14" s="2"/>
      <c r="I14" s="2"/>
      <c r="J14" s="2"/>
      <c r="K14" s="2"/>
      <c r="L14" s="2"/>
      <c r="M14" s="2"/>
      <c r="N14" s="41"/>
      <c r="O14" s="41"/>
      <c r="P14" s="12"/>
    </row>
    <row r="15" spans="1:41" s="3" customFormat="1">
      <c r="A15" s="9">
        <v>2000</v>
      </c>
      <c r="B15" s="20">
        <v>8.3418184062168024</v>
      </c>
      <c r="C15" s="20">
        <v>7.8</v>
      </c>
      <c r="D15" s="20">
        <v>6.8902548249053366</v>
      </c>
      <c r="E15" s="20">
        <v>7.5078213307717636</v>
      </c>
      <c r="F15" s="31"/>
      <c r="G15" s="31"/>
      <c r="H15" s="31"/>
      <c r="I15" s="31"/>
      <c r="J15" s="2"/>
      <c r="K15" s="20">
        <v>11.3</v>
      </c>
      <c r="L15" s="20">
        <v>11.1</v>
      </c>
      <c r="M15" s="31"/>
      <c r="N15" s="41"/>
      <c r="O15" s="41"/>
      <c r="P15" s="12"/>
    </row>
    <row r="16" spans="1:41" s="3" customFormat="1">
      <c r="A16" s="9">
        <v>2001</v>
      </c>
      <c r="B16" s="20">
        <v>8.2830732061730235</v>
      </c>
      <c r="C16" s="20">
        <v>7.8</v>
      </c>
      <c r="D16" s="20">
        <v>6.7868287166660792</v>
      </c>
      <c r="E16" s="20">
        <v>7.2958283854454855</v>
      </c>
      <c r="F16" s="31"/>
      <c r="G16" s="31"/>
      <c r="H16" s="31"/>
      <c r="I16" s="31"/>
      <c r="J16" s="2"/>
      <c r="K16" s="20">
        <v>11.4</v>
      </c>
      <c r="L16" s="20">
        <v>11</v>
      </c>
      <c r="M16" s="31"/>
      <c r="N16" s="41"/>
      <c r="O16" s="41"/>
      <c r="P16" s="13"/>
    </row>
    <row r="17" spans="1:16">
      <c r="A17" s="9">
        <v>2002</v>
      </c>
      <c r="B17" s="20">
        <v>8.2251496173186656</v>
      </c>
      <c r="C17" s="20">
        <v>7.7</v>
      </c>
      <c r="D17" s="20">
        <v>6.6847008205951264</v>
      </c>
      <c r="E17" s="20">
        <v>7.0606033365218055</v>
      </c>
      <c r="F17" s="20">
        <v>8.4897827706987083</v>
      </c>
      <c r="G17" s="20" t="e">
        <v>#N/A</v>
      </c>
      <c r="H17" s="20"/>
      <c r="I17" s="20"/>
      <c r="J17" s="20"/>
      <c r="K17" s="20">
        <v>11.4</v>
      </c>
      <c r="L17" s="20">
        <v>11</v>
      </c>
      <c r="M17" s="20"/>
      <c r="N17" s="6"/>
      <c r="O17" s="6"/>
      <c r="P17" s="13"/>
    </row>
    <row r="18" spans="1:16">
      <c r="A18" s="9">
        <v>2003</v>
      </c>
      <c r="B18" s="20">
        <v>8.1397674413603411</v>
      </c>
      <c r="C18" s="20">
        <v>7.6</v>
      </c>
      <c r="D18" s="20">
        <v>6.6146533358680868</v>
      </c>
      <c r="E18" s="20">
        <v>7.023266027168841</v>
      </c>
      <c r="F18" s="20" t="e">
        <v>#N/A</v>
      </c>
      <c r="G18" s="20">
        <v>8.3873716012084589</v>
      </c>
      <c r="H18" s="20"/>
      <c r="I18" s="20"/>
      <c r="J18" s="20"/>
      <c r="K18" s="20">
        <v>11.3</v>
      </c>
      <c r="L18" s="20">
        <v>10.8</v>
      </c>
      <c r="M18" s="20"/>
      <c r="N18" s="6"/>
      <c r="O18" s="6"/>
      <c r="P18" s="13"/>
    </row>
    <row r="19" spans="1:16">
      <c r="A19" s="9">
        <v>2004</v>
      </c>
      <c r="B19" s="20">
        <v>8.1397674413603411</v>
      </c>
      <c r="C19" s="20">
        <v>7.5</v>
      </c>
      <c r="D19" s="20">
        <v>6.5316339354275676</v>
      </c>
      <c r="E19" s="20">
        <v>6.9142410838581831</v>
      </c>
      <c r="F19" s="20" t="e">
        <v>#N/A</v>
      </c>
      <c r="G19" s="20">
        <v>7.9657142857142853</v>
      </c>
      <c r="H19" s="20"/>
      <c r="I19" s="20"/>
      <c r="J19" s="20"/>
      <c r="K19" s="20">
        <v>11.3</v>
      </c>
      <c r="L19" s="20">
        <v>10.7</v>
      </c>
      <c r="M19" s="20"/>
      <c r="N19" s="6"/>
      <c r="O19" s="22">
        <v>6.9142410838581831</v>
      </c>
      <c r="P19" s="13"/>
    </row>
    <row r="20" spans="1:16">
      <c r="A20" s="9">
        <v>2005</v>
      </c>
      <c r="B20" s="20">
        <v>7.9742128493326723</v>
      </c>
      <c r="C20" s="20">
        <v>7.4</v>
      </c>
      <c r="D20" s="20">
        <v>6.4935110444899999</v>
      </c>
      <c r="E20" s="20">
        <v>6.8788621287441307</v>
      </c>
      <c r="F20" s="20" t="e">
        <v>#N/A</v>
      </c>
      <c r="G20" s="20">
        <v>7.8351543498596818</v>
      </c>
      <c r="H20" s="20"/>
      <c r="I20" s="20"/>
      <c r="J20" s="20"/>
      <c r="K20" s="20">
        <v>11</v>
      </c>
      <c r="L20" s="20">
        <v>10.5</v>
      </c>
      <c r="M20" s="20"/>
      <c r="N20" s="6"/>
      <c r="O20" s="16" t="e">
        <v>#N/A</v>
      </c>
      <c r="P20" s="13"/>
    </row>
    <row r="21" spans="1:16">
      <c r="A21" s="9">
        <v>2006</v>
      </c>
      <c r="B21" s="20">
        <v>8.0561396936751315</v>
      </c>
      <c r="C21" s="20">
        <v>7.5</v>
      </c>
      <c r="D21" s="20">
        <v>6.4519931923317744</v>
      </c>
      <c r="E21" s="20">
        <v>6.7419113347542403</v>
      </c>
      <c r="F21" s="20">
        <v>7.5806927706987102</v>
      </c>
      <c r="G21" s="20">
        <v>7.7882156133828992</v>
      </c>
      <c r="H21" s="20">
        <v>6.1957767105319084</v>
      </c>
      <c r="I21" s="20"/>
      <c r="J21" s="20"/>
      <c r="K21" s="20">
        <v>10.8</v>
      </c>
      <c r="L21" s="20">
        <v>10.4</v>
      </c>
      <c r="M21" s="20"/>
      <c r="N21" s="6"/>
      <c r="O21" s="16" t="e">
        <v>#N/A</v>
      </c>
      <c r="P21" s="13"/>
    </row>
    <row r="22" spans="1:16">
      <c r="A22" s="9">
        <v>2007</v>
      </c>
      <c r="B22" s="20">
        <v>7.763672576082965</v>
      </c>
      <c r="C22" s="20">
        <v>7.2</v>
      </c>
      <c r="D22" s="20">
        <v>6.3572719737883716</v>
      </c>
      <c r="E22" s="20">
        <v>6.6760528319119716</v>
      </c>
      <c r="F22" s="20" t="e">
        <v>#N/A</v>
      </c>
      <c r="G22" s="20">
        <v>7.6064130434782609</v>
      </c>
      <c r="H22" s="20" t="e">
        <v>#N/A</v>
      </c>
      <c r="I22" s="20"/>
      <c r="J22" s="20"/>
      <c r="K22" s="20">
        <v>10.6</v>
      </c>
      <c r="L22" s="20">
        <v>10.1</v>
      </c>
      <c r="M22" s="20"/>
      <c r="N22" s="6"/>
      <c r="O22" s="16" t="e">
        <v>#N/A</v>
      </c>
      <c r="P22" s="13"/>
    </row>
    <row r="23" spans="1:16">
      <c r="A23" s="9">
        <v>2008</v>
      </c>
      <c r="B23" s="20">
        <v>7.7127632477152082</v>
      </c>
      <c r="C23" s="20">
        <v>7.1</v>
      </c>
      <c r="D23" s="20">
        <v>6.1806781784239844</v>
      </c>
      <c r="E23" s="20">
        <v>6.4449918346089348</v>
      </c>
      <c r="F23" s="20">
        <v>7.4664071706987087</v>
      </c>
      <c r="G23" s="20">
        <v>7.3444986922406263</v>
      </c>
      <c r="H23" s="20" t="e">
        <v>#N/A</v>
      </c>
      <c r="I23" s="20">
        <v>7.1428571428571432</v>
      </c>
      <c r="J23" s="20"/>
      <c r="K23" s="20">
        <v>10.4</v>
      </c>
      <c r="L23" s="20">
        <v>9.5</v>
      </c>
      <c r="M23" s="20">
        <v>10.384215991692626</v>
      </c>
      <c r="N23" s="6"/>
      <c r="O23" s="16" t="e">
        <v>#N/A</v>
      </c>
      <c r="P23" s="12"/>
    </row>
    <row r="24" spans="1:16">
      <c r="A24" s="9">
        <v>2009</v>
      </c>
      <c r="B24" s="20">
        <v>7.3283264503213035</v>
      </c>
      <c r="C24" s="20">
        <v>6.8</v>
      </c>
      <c r="D24" s="22">
        <v>5.9164462999703575</v>
      </c>
      <c r="E24" s="20">
        <v>5.9965587389365753</v>
      </c>
      <c r="F24" s="22" t="e">
        <v>#N/A</v>
      </c>
      <c r="G24" s="20">
        <v>6.9060635696821517</v>
      </c>
      <c r="H24" s="20">
        <v>5.7675646726744692</v>
      </c>
      <c r="I24" s="20">
        <v>6.9881201956673653</v>
      </c>
      <c r="J24" s="20"/>
      <c r="K24" s="20">
        <v>9.9</v>
      </c>
      <c r="L24" s="20">
        <v>9.1</v>
      </c>
      <c r="M24" s="20">
        <v>10.362694300518134</v>
      </c>
      <c r="N24" s="22">
        <v>7.12025437295733</v>
      </c>
      <c r="O24" s="16" t="e">
        <v>#N/A</v>
      </c>
      <c r="P24" s="12"/>
    </row>
    <row r="25" spans="1:16">
      <c r="A25" s="9">
        <v>2010</v>
      </c>
      <c r="B25" s="20">
        <v>7.1938617448108202</v>
      </c>
      <c r="C25" s="20">
        <v>6.8</v>
      </c>
      <c r="D25" s="22">
        <v>5.7163854180798879</v>
      </c>
      <c r="E25" s="20">
        <v>5.950889535588602</v>
      </c>
      <c r="F25" s="22">
        <v>7.2743614205856977</v>
      </c>
      <c r="G25" s="20">
        <v>6.6130069930069935</v>
      </c>
      <c r="H25" s="20">
        <v>5.6715025275804933</v>
      </c>
      <c r="I25" s="20">
        <v>6.8306010928961749</v>
      </c>
      <c r="J25" s="20"/>
      <c r="K25" s="20">
        <v>9.9</v>
      </c>
      <c r="L25" s="20">
        <v>8.5</v>
      </c>
      <c r="M25" s="20">
        <v>10.01001001001001</v>
      </c>
      <c r="N25" s="22">
        <v>6.9550332050354982</v>
      </c>
      <c r="O25" s="16" t="e">
        <v>#N/A</v>
      </c>
      <c r="P25" s="13">
        <v>8.0086303268622157</v>
      </c>
    </row>
    <row r="26" spans="1:16">
      <c r="A26" s="9">
        <v>2011</v>
      </c>
      <c r="B26" s="20">
        <v>7.28294981595399</v>
      </c>
      <c r="C26" s="21" t="e">
        <v>#N/A</v>
      </c>
      <c r="D26" s="22">
        <v>5.5501641614219208</v>
      </c>
      <c r="E26" s="22">
        <v>5.6237042548943892</v>
      </c>
      <c r="F26" s="22">
        <v>7.1273411705856988</v>
      </c>
      <c r="G26" s="20">
        <v>6.37597014925373</v>
      </c>
      <c r="H26" s="20">
        <v>5.5688519938306493</v>
      </c>
      <c r="I26" s="20">
        <v>6.6401062416998666</v>
      </c>
      <c r="J26" s="20"/>
      <c r="K26" s="20">
        <v>9.8000000000000007</v>
      </c>
      <c r="L26" s="20" t="e">
        <v>#N/A</v>
      </c>
      <c r="M26" s="20">
        <v>9.624639076034649</v>
      </c>
      <c r="N26" s="22">
        <v>6.9187365407679158</v>
      </c>
      <c r="O26" s="16" t="e">
        <v>#N/A</v>
      </c>
      <c r="P26" s="13">
        <v>8.0304358953163728</v>
      </c>
    </row>
    <row r="27" spans="1:16">
      <c r="A27" s="9">
        <v>2012</v>
      </c>
      <c r="B27" s="20">
        <v>6.8582880191053608</v>
      </c>
      <c r="C27" s="21" t="e">
        <v>#N/A</v>
      </c>
      <c r="D27" s="22">
        <v>5.4289413134914888</v>
      </c>
      <c r="E27" s="22">
        <v>5.2895446348318389</v>
      </c>
      <c r="F27" s="22">
        <v>7.0235621705856994</v>
      </c>
      <c r="G27" s="22" t="e">
        <v>#N/A</v>
      </c>
      <c r="H27" s="20">
        <v>5.580266521068209</v>
      </c>
      <c r="I27" s="28" t="e">
        <v>#N/A</v>
      </c>
      <c r="J27" s="20">
        <v>6.54</v>
      </c>
      <c r="K27" s="20">
        <v>9.8000000000000007</v>
      </c>
      <c r="L27" s="20" t="e">
        <v>#N/A</v>
      </c>
      <c r="M27" s="28" t="e">
        <v>#N/A</v>
      </c>
      <c r="N27" s="22">
        <v>6.8857340297006999</v>
      </c>
      <c r="O27" s="16" t="e">
        <v>#N/A</v>
      </c>
      <c r="P27" s="13">
        <v>7.8824313941298687</v>
      </c>
    </row>
    <row r="28" spans="1:16">
      <c r="A28" s="9">
        <v>2013</v>
      </c>
      <c r="B28" s="20">
        <v>6.7597493981412038</v>
      </c>
      <c r="C28" s="21" t="e">
        <v>#N/A</v>
      </c>
      <c r="D28" s="22">
        <v>5.2481943624870615</v>
      </c>
      <c r="E28" s="22" t="e">
        <v>#N/A</v>
      </c>
      <c r="F28" s="22">
        <v>6.9543761705857001</v>
      </c>
      <c r="G28" s="22" t="e">
        <v>#N/A</v>
      </c>
      <c r="H28" s="20" t="e">
        <v>#N/A</v>
      </c>
      <c r="I28" s="25">
        <v>6.6622251832111923</v>
      </c>
      <c r="J28" s="20">
        <v>6.35</v>
      </c>
      <c r="K28" s="20">
        <v>9.6</v>
      </c>
      <c r="L28" s="20" t="e">
        <v>#N/A</v>
      </c>
      <c r="M28" s="25">
        <v>8.7796312554872689</v>
      </c>
      <c r="N28" s="20">
        <v>6.7306222276847931</v>
      </c>
      <c r="O28" s="16" t="e">
        <v>#N/A</v>
      </c>
      <c r="P28" s="12"/>
    </row>
    <row r="29" spans="1:16">
      <c r="A29" s="9">
        <v>2014</v>
      </c>
      <c r="B29" s="25">
        <v>6.740380488690942</v>
      </c>
      <c r="C29" s="25">
        <v>6.4494337361027956</v>
      </c>
      <c r="D29" s="22" t="e">
        <v>#N/A</v>
      </c>
      <c r="E29" s="22" t="e">
        <v>#N/A</v>
      </c>
      <c r="F29" s="22" t="e">
        <v>#N/A</v>
      </c>
      <c r="G29" s="22" t="e">
        <v>#N/A</v>
      </c>
      <c r="H29" s="20" t="e">
        <v>#N/A</v>
      </c>
      <c r="I29" s="25">
        <v>6.4977257959714096</v>
      </c>
      <c r="J29" s="41" t="e">
        <v>#N/A</v>
      </c>
      <c r="K29" s="25">
        <v>8.843581919372701</v>
      </c>
      <c r="L29" s="25" t="e">
        <v>#N/A</v>
      </c>
      <c r="M29" s="25">
        <v>8.6058519793459567</v>
      </c>
      <c r="N29" s="15" t="e">
        <v>#N/A</v>
      </c>
      <c r="O29" s="16" t="e">
        <v>#N/A</v>
      </c>
      <c r="P29" s="13"/>
    </row>
    <row r="30" spans="1:16">
      <c r="A30" s="9">
        <v>2015</v>
      </c>
      <c r="B30" s="25">
        <v>6.4983226258373987</v>
      </c>
      <c r="C30" s="25">
        <v>6.148903421801923</v>
      </c>
      <c r="D30" s="22" t="e">
        <v>#N/A</v>
      </c>
      <c r="E30" s="22" t="e">
        <v>#N/A</v>
      </c>
      <c r="F30" s="25">
        <v>6.5738531705857</v>
      </c>
      <c r="G30" s="25">
        <v>5.9909255397711974</v>
      </c>
      <c r="H30" s="20" t="e">
        <v>#N/A</v>
      </c>
      <c r="I30" s="25">
        <v>6.2578222778473087</v>
      </c>
      <c r="J30" s="41" t="e">
        <v>#N/A</v>
      </c>
      <c r="K30" s="25">
        <v>8.5541556020114129</v>
      </c>
      <c r="L30" s="25">
        <v>8.2286795791761023</v>
      </c>
      <c r="M30" s="25">
        <v>8.291873963515755</v>
      </c>
      <c r="N30" s="15" t="e">
        <v>#N/A</v>
      </c>
      <c r="O30" s="20">
        <v>6.316755703741225</v>
      </c>
      <c r="P30" s="13"/>
    </row>
    <row r="31" spans="1:16">
      <c r="A31" s="9">
        <v>2016</v>
      </c>
      <c r="B31" s="25">
        <v>6.2232613506696799</v>
      </c>
      <c r="C31" s="25">
        <v>5.7712458586981707</v>
      </c>
      <c r="D31" s="22" t="e">
        <v>#N/A</v>
      </c>
      <c r="E31" s="22" t="e">
        <v>#N/A</v>
      </c>
      <c r="F31" s="28" t="e">
        <v>#N/A</v>
      </c>
      <c r="G31" s="27" t="e">
        <v>#N/A</v>
      </c>
      <c r="H31" s="54">
        <v>5.3597096869108007</v>
      </c>
      <c r="I31" s="25">
        <v>5.9880239520958085</v>
      </c>
      <c r="J31" s="41" t="e">
        <v>#N/A</v>
      </c>
      <c r="K31" s="25">
        <v>8.168030522753952</v>
      </c>
      <c r="L31" s="25">
        <v>8.168030522753952</v>
      </c>
      <c r="M31" s="25">
        <v>7.9302141157811263</v>
      </c>
      <c r="N31" s="15" t="e">
        <v>#N/A</v>
      </c>
      <c r="O31" s="15"/>
      <c r="P31" s="13"/>
    </row>
    <row r="32" spans="1:16">
      <c r="A32" s="9">
        <v>2017</v>
      </c>
      <c r="B32" s="25">
        <v>5.8663161859180519</v>
      </c>
      <c r="C32" s="25">
        <v>5.8663161859180519</v>
      </c>
      <c r="D32" s="22" t="e">
        <v>#N/A</v>
      </c>
      <c r="E32" s="22" t="e">
        <v>#N/A</v>
      </c>
      <c r="F32" s="28" t="e">
        <v>#N/A</v>
      </c>
      <c r="G32" s="27" t="e">
        <v>#N/A</v>
      </c>
      <c r="H32" s="20" t="e">
        <v>#N/A</v>
      </c>
      <c r="I32" s="27"/>
      <c r="J32" s="25">
        <v>5.75</v>
      </c>
      <c r="K32" s="25">
        <v>8.0013360222895873</v>
      </c>
      <c r="L32" s="25">
        <v>8.0013360222895873</v>
      </c>
      <c r="M32" s="27"/>
      <c r="N32" s="25">
        <v>6.7867264964990586</v>
      </c>
      <c r="O32" s="38"/>
      <c r="P32" s="13"/>
    </row>
    <row r="33" spans="1:16">
      <c r="A33" s="9">
        <v>2018</v>
      </c>
      <c r="B33" s="25">
        <v>5.6547903619065822</v>
      </c>
      <c r="C33" s="25">
        <v>5.6547903619065822</v>
      </c>
      <c r="D33" s="22" t="e">
        <v>#N/A</v>
      </c>
      <c r="E33" s="22" t="e">
        <v>#N/A</v>
      </c>
      <c r="F33" s="28" t="e">
        <v>#N/A</v>
      </c>
      <c r="G33" s="27" t="e">
        <v>#N/A</v>
      </c>
      <c r="H33" s="20" t="e">
        <v>#N/A</v>
      </c>
      <c r="I33" s="28"/>
      <c r="J33" s="41"/>
      <c r="K33" s="25">
        <v>7.8413093018437952</v>
      </c>
      <c r="L33" s="25">
        <v>7.8413093018437934</v>
      </c>
      <c r="M33" s="28"/>
      <c r="N33" s="15" t="e">
        <v>#N/A</v>
      </c>
      <c r="O33" s="15"/>
      <c r="P33" s="13"/>
    </row>
    <row r="34" spans="1:16">
      <c r="A34" s="9">
        <v>2019</v>
      </c>
      <c r="B34" s="25">
        <v>5.4579879131163302</v>
      </c>
      <c r="C34" s="25">
        <v>5.4579879131163302</v>
      </c>
      <c r="D34" s="22" t="e">
        <v>#N/A</v>
      </c>
      <c r="E34" s="22" t="e">
        <v>#N/A</v>
      </c>
      <c r="F34" s="28" t="e">
        <v>#N/A</v>
      </c>
      <c r="G34" s="27" t="e">
        <v>#N/A</v>
      </c>
      <c r="H34" s="20" t="e">
        <v>#N/A</v>
      </c>
      <c r="I34" s="28"/>
      <c r="J34" s="41"/>
      <c r="K34" s="25">
        <v>7.6875581390625438</v>
      </c>
      <c r="L34" s="25">
        <v>7.6875581390625447</v>
      </c>
      <c r="M34" s="28"/>
      <c r="N34" s="15" t="e">
        <v>#N/A</v>
      </c>
      <c r="O34" s="15"/>
      <c r="P34" s="13"/>
    </row>
    <row r="35" spans="1:16">
      <c r="A35" s="9">
        <v>2020</v>
      </c>
      <c r="B35" s="25">
        <v>5.2508767646275416</v>
      </c>
      <c r="C35" s="25">
        <v>5.2508767646275416</v>
      </c>
      <c r="D35" s="22" t="e">
        <v>#N/A</v>
      </c>
      <c r="E35" s="25">
        <v>5.1247282212418739</v>
      </c>
      <c r="F35" s="55">
        <v>4.9306856705856976</v>
      </c>
      <c r="G35" s="55">
        <v>4.2</v>
      </c>
      <c r="H35" s="20" t="e">
        <v>#N/A</v>
      </c>
      <c r="I35" s="28"/>
      <c r="J35" s="41"/>
      <c r="K35" s="25">
        <v>7.5397204825421111</v>
      </c>
      <c r="L35" s="25">
        <v>7.5397204825421111</v>
      </c>
      <c r="M35" s="28"/>
      <c r="N35" s="25">
        <v>5.8626561866170492</v>
      </c>
      <c r="O35" s="38"/>
      <c r="P35" s="13"/>
    </row>
    <row r="36" spans="1:16">
      <c r="A36" s="10">
        <v>2021</v>
      </c>
      <c r="B36" s="25">
        <v>5.0264803216947405</v>
      </c>
      <c r="C36" s="25">
        <v>5.0264803216947405</v>
      </c>
      <c r="D36" s="25">
        <v>4.1359054332290492</v>
      </c>
      <c r="E36" s="27"/>
      <c r="F36" s="27"/>
      <c r="G36" s="27"/>
      <c r="H36" s="54">
        <v>4.7645563248987459</v>
      </c>
      <c r="I36" s="27"/>
      <c r="J36" s="41"/>
      <c r="K36" s="25">
        <v>7.0642426142736898</v>
      </c>
      <c r="L36" s="25">
        <v>7.0642426142736898</v>
      </c>
      <c r="M36" s="27"/>
      <c r="N36" s="6"/>
      <c r="O36" s="6"/>
      <c r="P36" s="13"/>
    </row>
    <row r="37" spans="1:16">
      <c r="A37" s="9">
        <v>2022</v>
      </c>
      <c r="B37" s="25">
        <v>4.8008016133737526</v>
      </c>
      <c r="C37" s="25">
        <v>4.8008016133737526</v>
      </c>
      <c r="D37" s="20" t="e">
        <v>#N/A</v>
      </c>
      <c r="E37" s="27"/>
      <c r="F37" s="27"/>
      <c r="G37" s="27"/>
      <c r="H37" s="27"/>
      <c r="I37" s="27"/>
      <c r="J37" s="41"/>
      <c r="K37" s="25">
        <v>6.740380488690942</v>
      </c>
      <c r="L37" s="25">
        <v>6.740380488690942</v>
      </c>
      <c r="M37" s="27"/>
      <c r="N37" s="6"/>
      <c r="O37" s="6"/>
      <c r="P37" s="13"/>
    </row>
    <row r="38" spans="1:16">
      <c r="A38" s="10">
        <v>2023</v>
      </c>
      <c r="B38" s="25">
        <v>4.5945171690490989</v>
      </c>
      <c r="C38" s="25">
        <v>4.5945171690490989</v>
      </c>
      <c r="D38" s="20" t="e">
        <v>#N/A</v>
      </c>
      <c r="E38" s="27"/>
      <c r="F38" s="27"/>
      <c r="G38" s="27"/>
      <c r="H38" s="27"/>
      <c r="I38" s="27"/>
      <c r="J38" s="41"/>
      <c r="K38" s="25">
        <v>6.42730270642934</v>
      </c>
      <c r="L38" s="25">
        <v>6.42730270642934</v>
      </c>
      <c r="M38" s="27"/>
      <c r="N38" s="6"/>
      <c r="O38" s="6"/>
      <c r="P38" s="13"/>
    </row>
    <row r="39" spans="1:16">
      <c r="A39" s="9">
        <v>2024</v>
      </c>
      <c r="B39" s="25">
        <v>4.3887925196886917</v>
      </c>
      <c r="C39" s="25">
        <v>4.3887925196886917</v>
      </c>
      <c r="D39" s="20" t="e">
        <v>#N/A</v>
      </c>
      <c r="E39" s="27"/>
      <c r="F39" s="27"/>
      <c r="G39" s="27"/>
      <c r="H39" s="27"/>
      <c r="I39" s="27"/>
      <c r="J39" s="41"/>
      <c r="K39" s="25">
        <v>6.1101111442938665</v>
      </c>
      <c r="L39" s="25">
        <v>6.1101111442938665</v>
      </c>
      <c r="M39" s="27"/>
      <c r="N39" s="6"/>
      <c r="O39" s="6"/>
      <c r="P39" s="13"/>
    </row>
    <row r="40" spans="1:16" ht="13" thickBot="1">
      <c r="A40" s="11">
        <v>2025</v>
      </c>
      <c r="B40" s="37">
        <v>4.1857522963578981</v>
      </c>
      <c r="C40" s="37">
        <v>4.1857522963578981</v>
      </c>
      <c r="D40" s="19" t="e">
        <v>#N/A</v>
      </c>
      <c r="E40" s="32"/>
      <c r="F40" s="32"/>
      <c r="G40" s="32"/>
      <c r="H40" s="32"/>
      <c r="I40" s="32"/>
      <c r="J40" s="19"/>
      <c r="K40" s="37">
        <v>5.8372029542261501</v>
      </c>
      <c r="L40" s="37">
        <v>5.8372029542261501</v>
      </c>
      <c r="M40" s="32"/>
      <c r="N40" s="7"/>
      <c r="O40" s="7"/>
      <c r="P40" s="8"/>
    </row>
    <row r="42" spans="1:16" ht="19" customHeight="1">
      <c r="A42" s="5"/>
      <c r="B42" s="5"/>
      <c r="C42" s="5"/>
      <c r="D42" s="4"/>
      <c r="E42" s="4"/>
    </row>
    <row r="43" spans="1:16" ht="16" customHeight="1">
      <c r="A43" s="5" t="s">
        <v>34</v>
      </c>
      <c r="B43" s="5"/>
    </row>
    <row r="44" spans="1:16" ht="15" customHeight="1" thickBot="1">
      <c r="A44" s="5"/>
      <c r="B44" s="5"/>
    </row>
    <row r="45" spans="1:16" ht="21" customHeight="1" thickBot="1">
      <c r="A45" s="51"/>
      <c r="B45" s="47" t="s">
        <v>14</v>
      </c>
      <c r="C45" s="48" t="s">
        <v>15</v>
      </c>
      <c r="D45" s="48" t="s">
        <v>6</v>
      </c>
      <c r="E45" s="48" t="s">
        <v>7</v>
      </c>
      <c r="F45" s="48" t="s">
        <v>8</v>
      </c>
      <c r="G45" s="48" t="s">
        <v>9</v>
      </c>
      <c r="H45" s="48" t="s">
        <v>17</v>
      </c>
      <c r="I45" s="48" t="s">
        <v>42</v>
      </c>
      <c r="J45" s="48" t="s">
        <v>39</v>
      </c>
      <c r="K45" s="48" t="s">
        <v>43</v>
      </c>
      <c r="L45" s="48" t="s">
        <v>44</v>
      </c>
      <c r="M45" s="48" t="s">
        <v>45</v>
      </c>
      <c r="N45" s="48" t="s">
        <v>46</v>
      </c>
      <c r="O45" s="48" t="s">
        <v>48</v>
      </c>
      <c r="P45" s="49" t="s">
        <v>47</v>
      </c>
    </row>
    <row r="46" spans="1:16">
      <c r="A46" s="9">
        <v>1995</v>
      </c>
      <c r="B46" s="2"/>
      <c r="C46" s="2"/>
      <c r="D46" s="2"/>
      <c r="E46" s="2"/>
      <c r="F46" s="2"/>
      <c r="G46" s="2"/>
      <c r="H46" s="2"/>
      <c r="I46" s="2"/>
      <c r="J46" s="2"/>
      <c r="K46" s="2"/>
      <c r="L46" s="2"/>
      <c r="M46" s="2"/>
      <c r="N46" s="41"/>
      <c r="O46" s="41"/>
      <c r="P46" s="12"/>
    </row>
    <row r="47" spans="1:16">
      <c r="A47" s="9">
        <v>1996</v>
      </c>
      <c r="B47" s="2"/>
      <c r="C47" s="2"/>
      <c r="D47" s="2"/>
      <c r="E47" s="2"/>
      <c r="F47" s="2"/>
      <c r="G47" s="2"/>
      <c r="H47" s="2"/>
      <c r="I47" s="2"/>
      <c r="J47" s="2"/>
      <c r="K47" s="2"/>
      <c r="L47" s="2"/>
      <c r="M47" s="2"/>
      <c r="N47" s="41"/>
      <c r="O47" s="41"/>
      <c r="P47" s="12"/>
    </row>
    <row r="48" spans="1:16">
      <c r="A48" s="9">
        <v>1997</v>
      </c>
      <c r="B48" s="2"/>
      <c r="C48" s="2"/>
      <c r="D48" s="2"/>
      <c r="E48" s="2"/>
      <c r="F48" s="2"/>
      <c r="G48" s="2"/>
      <c r="H48" s="2"/>
      <c r="I48" s="2"/>
      <c r="J48" s="2"/>
      <c r="K48" s="2"/>
      <c r="L48" s="2"/>
      <c r="M48" s="2"/>
      <c r="N48" s="41"/>
      <c r="O48" s="41"/>
      <c r="P48" s="12"/>
    </row>
    <row r="49" spans="1:16">
      <c r="A49" s="9">
        <v>1998</v>
      </c>
      <c r="B49" s="2"/>
      <c r="C49" s="2"/>
      <c r="D49" s="2"/>
      <c r="E49" s="2"/>
      <c r="F49" s="2"/>
      <c r="G49" s="2"/>
      <c r="H49" s="2"/>
      <c r="I49" s="2"/>
      <c r="J49" s="2"/>
      <c r="K49" s="2"/>
      <c r="L49" s="2"/>
      <c r="M49" s="2"/>
      <c r="N49" s="41"/>
      <c r="O49" s="41"/>
      <c r="P49" s="12"/>
    </row>
    <row r="50" spans="1:16">
      <c r="A50" s="9">
        <v>1999</v>
      </c>
      <c r="B50" s="2"/>
      <c r="C50" s="2"/>
      <c r="D50" s="2"/>
      <c r="E50" s="2"/>
      <c r="F50" s="2"/>
      <c r="G50" s="2"/>
      <c r="H50" s="2"/>
      <c r="I50" s="2"/>
      <c r="J50" s="2"/>
      <c r="K50" s="2"/>
      <c r="L50" s="2"/>
      <c r="M50" s="2"/>
      <c r="N50" s="41"/>
      <c r="O50" s="41"/>
      <c r="P50" s="12"/>
    </row>
    <row r="51" spans="1:16">
      <c r="A51" s="9">
        <v>2000</v>
      </c>
      <c r="B51" s="20">
        <v>11.987793923381771</v>
      </c>
      <c r="C51" s="20">
        <v>12.820512820512821</v>
      </c>
      <c r="D51" s="20">
        <v>14.513251329768327</v>
      </c>
      <c r="E51" s="20">
        <v>13.319443230506463</v>
      </c>
      <c r="F51" s="31"/>
      <c r="G51" s="31"/>
      <c r="H51" s="31"/>
      <c r="I51" s="31"/>
      <c r="J51" s="2"/>
      <c r="K51" s="20">
        <v>8.8420607661822999</v>
      </c>
      <c r="L51" s="20">
        <v>9.0090090090090094</v>
      </c>
      <c r="M51" s="31"/>
      <c r="N51" s="41"/>
      <c r="O51" s="41"/>
      <c r="P51" s="12"/>
    </row>
    <row r="52" spans="1:16">
      <c r="A52" s="9">
        <v>2001</v>
      </c>
      <c r="B52" s="20">
        <v>12.072813738441216</v>
      </c>
      <c r="C52" s="20">
        <v>12.820512820512821</v>
      </c>
      <c r="D52" s="20">
        <v>14.734422242664671</v>
      </c>
      <c r="E52" s="20">
        <v>13.706462750616629</v>
      </c>
      <c r="F52" s="31"/>
      <c r="G52" s="31"/>
      <c r="H52" s="31"/>
      <c r="I52" s="31"/>
      <c r="J52" s="2"/>
      <c r="K52" s="20">
        <v>8.7570409511228533</v>
      </c>
      <c r="L52" s="20">
        <v>9.0909090909090917</v>
      </c>
      <c r="M52" s="31"/>
      <c r="N52" s="41"/>
      <c r="O52" s="41"/>
      <c r="P52" s="13"/>
    </row>
    <row r="53" spans="1:16">
      <c r="A53" s="9">
        <v>2002</v>
      </c>
      <c r="B53" s="20">
        <v>12.157833553500661</v>
      </c>
      <c r="C53" s="20">
        <v>12.987012987012987</v>
      </c>
      <c r="D53" s="20">
        <v>14.959532622897129</v>
      </c>
      <c r="E53" s="20">
        <v>14.163095593083126</v>
      </c>
      <c r="F53" s="20">
        <v>11.778864395109842</v>
      </c>
      <c r="G53" s="20" t="e">
        <v>#N/A</v>
      </c>
      <c r="H53" s="20"/>
      <c r="I53" s="20"/>
      <c r="J53" s="20"/>
      <c r="K53" s="20">
        <v>8.7570409511228533</v>
      </c>
      <c r="L53" s="20">
        <v>9.0909090909090917</v>
      </c>
      <c r="M53" s="20"/>
      <c r="N53" s="6"/>
      <c r="O53" s="6"/>
      <c r="P53" s="13"/>
    </row>
    <row r="54" spans="1:16">
      <c r="A54" s="9">
        <v>2003</v>
      </c>
      <c r="B54" s="20">
        <v>12.285363276089829</v>
      </c>
      <c r="C54" s="20">
        <v>13.157894736842106</v>
      </c>
      <c r="D54" s="20">
        <v>15.117950242040358</v>
      </c>
      <c r="E54" s="20">
        <v>14.238389890566504</v>
      </c>
      <c r="F54" s="20" t="e">
        <v>#N/A</v>
      </c>
      <c r="G54" s="20">
        <v>11.922686242444763</v>
      </c>
      <c r="H54" s="20"/>
      <c r="I54" s="20"/>
      <c r="J54" s="20"/>
      <c r="K54" s="20">
        <v>8.8845706737120214</v>
      </c>
      <c r="L54" s="20">
        <v>9.2592592592592595</v>
      </c>
      <c r="M54" s="20"/>
      <c r="N54" s="6"/>
      <c r="O54" s="6"/>
      <c r="P54" s="13"/>
    </row>
    <row r="55" spans="1:16">
      <c r="A55" s="9">
        <v>2004</v>
      </c>
      <c r="B55" s="20">
        <v>12.285363276089829</v>
      </c>
      <c r="C55" s="20">
        <v>13.333333333333334</v>
      </c>
      <c r="D55" s="20">
        <v>15.310104789798496</v>
      </c>
      <c r="E55" s="20">
        <v>14.462903272704438</v>
      </c>
      <c r="F55" s="20" t="e">
        <v>#N/A</v>
      </c>
      <c r="G55" s="20">
        <v>12.553802008608322</v>
      </c>
      <c r="H55" s="20"/>
      <c r="I55" s="20"/>
      <c r="J55" s="20"/>
      <c r="K55" s="20">
        <v>8.8420607661822999</v>
      </c>
      <c r="L55" s="20">
        <v>9.3457943925233646</v>
      </c>
      <c r="M55" s="20"/>
      <c r="N55" s="6"/>
      <c r="O55" s="22">
        <v>14.462903272704438</v>
      </c>
      <c r="P55" s="13"/>
    </row>
    <row r="56" spans="1:16">
      <c r="A56" s="9">
        <v>2005</v>
      </c>
      <c r="B56" s="20">
        <v>12.540422721268165</v>
      </c>
      <c r="C56" s="20">
        <v>13.513513513513512</v>
      </c>
      <c r="D56" s="20">
        <v>15.39998920689508</v>
      </c>
      <c r="E56" s="20">
        <v>14.537288017757804</v>
      </c>
      <c r="F56" s="20" t="e">
        <v>#N/A</v>
      </c>
      <c r="G56" s="20">
        <v>12.762990431935892</v>
      </c>
      <c r="H56" s="20"/>
      <c r="I56" s="20"/>
      <c r="J56" s="20"/>
      <c r="K56" s="20">
        <v>9.0971202113606342</v>
      </c>
      <c r="L56" s="20">
        <v>9.5238095238095237</v>
      </c>
      <c r="M56" s="20"/>
      <c r="N56" s="6"/>
      <c r="O56" s="16" t="e">
        <v>#N/A</v>
      </c>
      <c r="P56" s="13"/>
    </row>
    <row r="57" spans="1:16">
      <c r="A57" s="9">
        <v>2006</v>
      </c>
      <c r="B57" s="20">
        <v>12.412892998678997</v>
      </c>
      <c r="C57" s="20">
        <v>13.333333333333334</v>
      </c>
      <c r="D57" s="20">
        <v>15.499086409274346</v>
      </c>
      <c r="E57" s="20">
        <v>14.832589014409702</v>
      </c>
      <c r="F57" s="20">
        <v>13.191406514524006</v>
      </c>
      <c r="G57" s="20">
        <v>12.839911600311213</v>
      </c>
      <c r="H57" s="20">
        <v>16.140026452214574</v>
      </c>
      <c r="I57" s="20"/>
      <c r="J57" s="20"/>
      <c r="K57" s="20">
        <v>9.2671598414795255</v>
      </c>
      <c r="L57" s="20">
        <v>9.615384615384615</v>
      </c>
      <c r="M57" s="20"/>
      <c r="N57" s="6"/>
      <c r="O57" s="16" t="e">
        <v>#N/A</v>
      </c>
      <c r="P57" s="13"/>
    </row>
    <row r="58" spans="1:16">
      <c r="A58" s="9">
        <v>2007</v>
      </c>
      <c r="B58" s="20">
        <v>12.880501981505946</v>
      </c>
      <c r="C58" s="20">
        <v>13.888888888888889</v>
      </c>
      <c r="D58" s="20">
        <v>15.730017594387872</v>
      </c>
      <c r="E58" s="20">
        <v>14.97891082017707</v>
      </c>
      <c r="F58" s="20" t="e">
        <v>#N/A</v>
      </c>
      <c r="G58" s="20">
        <v>13.146801183212107</v>
      </c>
      <c r="H58" s="20" t="e">
        <v>#N/A</v>
      </c>
      <c r="I58" s="20"/>
      <c r="J58" s="20"/>
      <c r="K58" s="20">
        <v>9.3946895640686936</v>
      </c>
      <c r="L58" s="20">
        <v>9.9009900990099009</v>
      </c>
      <c r="M58" s="20"/>
      <c r="N58" s="6"/>
      <c r="O58" s="16" t="e">
        <v>#N/A</v>
      </c>
      <c r="P58" s="13"/>
    </row>
    <row r="59" spans="1:16">
      <c r="A59" s="9">
        <v>2008</v>
      </c>
      <c r="B59" s="20">
        <v>12.96552179656539</v>
      </c>
      <c r="C59" s="20">
        <v>14.084507042253522</v>
      </c>
      <c r="D59" s="20">
        <v>16.179454278834346</v>
      </c>
      <c r="E59" s="20">
        <v>15.515923459050859</v>
      </c>
      <c r="F59" s="20">
        <v>13.393322613377107</v>
      </c>
      <c r="G59" s="20">
        <v>13.615633168489605</v>
      </c>
      <c r="H59" s="20" t="e">
        <v>#N/A</v>
      </c>
      <c r="I59" s="20">
        <v>14</v>
      </c>
      <c r="J59" s="20"/>
      <c r="K59" s="20">
        <v>9.6497490092470279</v>
      </c>
      <c r="L59" s="20">
        <v>10.526315789473685</v>
      </c>
      <c r="M59" s="20">
        <v>9.6300000000000008</v>
      </c>
      <c r="N59" s="6"/>
      <c r="O59" s="16" t="e">
        <v>#N/A</v>
      </c>
      <c r="P59" s="12"/>
    </row>
    <row r="60" spans="1:16">
      <c r="A60" s="9">
        <v>2009</v>
      </c>
      <c r="B60" s="20">
        <v>13.645680317040952</v>
      </c>
      <c r="C60" s="20">
        <v>14.705882352941178</v>
      </c>
      <c r="D60" s="22">
        <v>16.902037968383322</v>
      </c>
      <c r="E60" s="20">
        <v>16.676231210858433</v>
      </c>
      <c r="F60" s="22" t="e">
        <v>#N/A</v>
      </c>
      <c r="G60" s="20">
        <v>14.480028889250791</v>
      </c>
      <c r="H60" s="20">
        <v>17.338340473888287</v>
      </c>
      <c r="I60" s="20">
        <v>14.31</v>
      </c>
      <c r="J60" s="20"/>
      <c r="K60" s="20">
        <v>10.117357992073977</v>
      </c>
      <c r="L60" s="20">
        <v>10.989010989010989</v>
      </c>
      <c r="M60" s="20">
        <v>9.65</v>
      </c>
      <c r="N60" s="22">
        <v>14.044442060918387</v>
      </c>
      <c r="O60" s="16" t="e">
        <v>#N/A</v>
      </c>
      <c r="P60" s="12"/>
    </row>
    <row r="61" spans="1:16">
      <c r="A61" s="9">
        <v>2010</v>
      </c>
      <c r="B61" s="20">
        <v>13.900739762219288</v>
      </c>
      <c r="C61" s="20">
        <v>14.705882352941178</v>
      </c>
      <c r="D61" s="22">
        <v>17.49357201908013</v>
      </c>
      <c r="E61" s="20">
        <v>16.804210429711667</v>
      </c>
      <c r="F61" s="22">
        <v>13.746911133259099</v>
      </c>
      <c r="G61" s="20">
        <v>15.121713935240994</v>
      </c>
      <c r="H61" s="20">
        <v>17.632011889918132</v>
      </c>
      <c r="I61" s="20">
        <v>14.64</v>
      </c>
      <c r="J61" s="20"/>
      <c r="K61" s="20">
        <v>10.117357992073977</v>
      </c>
      <c r="L61" s="20">
        <v>11.764705882352942</v>
      </c>
      <c r="M61" s="20">
        <v>9.99</v>
      </c>
      <c r="N61" s="22">
        <v>14.378076574472603</v>
      </c>
      <c r="O61" s="16" t="e">
        <v>#N/A</v>
      </c>
      <c r="P61" s="13">
        <v>12.486529645972565</v>
      </c>
    </row>
    <row r="62" spans="1:16">
      <c r="A62" s="9">
        <v>2011</v>
      </c>
      <c r="B62" s="20">
        <v>13.730700132100395</v>
      </c>
      <c r="C62" s="21" t="e">
        <v>#N/A</v>
      </c>
      <c r="D62" s="22">
        <v>18.01748508541062</v>
      </c>
      <c r="E62" s="22">
        <v>17.781873915750207</v>
      </c>
      <c r="F62" s="22">
        <v>14.03047751000004</v>
      </c>
      <c r="G62" s="20">
        <v>15.683887731454391</v>
      </c>
      <c r="H62" s="20">
        <v>17.957022400807773</v>
      </c>
      <c r="I62" s="20">
        <v>15.06</v>
      </c>
      <c r="J62" s="20"/>
      <c r="K62" s="20">
        <v>10.159867899603698</v>
      </c>
      <c r="L62" s="20" t="e">
        <v>#N/A</v>
      </c>
      <c r="M62" s="20">
        <v>10.39</v>
      </c>
      <c r="N62" s="22">
        <v>14.453505984909338</v>
      </c>
      <c r="O62" s="16" t="e">
        <v>#N/A</v>
      </c>
      <c r="P62" s="13">
        <v>12.452624154352996</v>
      </c>
    </row>
    <row r="63" spans="1:16">
      <c r="A63" s="9">
        <v>2012</v>
      </c>
      <c r="B63" s="20">
        <v>14.580898282694847</v>
      </c>
      <c r="C63" s="21" t="e">
        <v>#N/A</v>
      </c>
      <c r="D63" s="22">
        <v>18.419797567435388</v>
      </c>
      <c r="E63" s="22">
        <v>18.905219050709292</v>
      </c>
      <c r="F63" s="22">
        <v>14.237789539159293</v>
      </c>
      <c r="G63" s="22" t="e">
        <v>#N/A</v>
      </c>
      <c r="H63" s="20">
        <v>17.920291015214339</v>
      </c>
      <c r="I63" s="28" t="e">
        <v>#N/A</v>
      </c>
      <c r="J63" s="20">
        <v>15.3</v>
      </c>
      <c r="K63" s="20">
        <v>10.244887714663145</v>
      </c>
      <c r="L63" s="20" t="e">
        <v>#N/A</v>
      </c>
      <c r="M63" s="28" t="e">
        <v>#N/A</v>
      </c>
      <c r="N63" s="22">
        <v>14.522779934377841</v>
      </c>
      <c r="O63" s="16" t="e">
        <v>#N/A</v>
      </c>
      <c r="P63" s="13">
        <v>12.686440896202544</v>
      </c>
    </row>
    <row r="64" spans="1:16">
      <c r="A64" s="9">
        <v>2013</v>
      </c>
      <c r="B64" s="20">
        <v>14.793447820343459</v>
      </c>
      <c r="C64" s="21" t="e">
        <v>#N/A</v>
      </c>
      <c r="D64" s="22">
        <v>19.054172367315129</v>
      </c>
      <c r="E64" s="22" t="e">
        <v>#N/A</v>
      </c>
      <c r="F64" s="22">
        <v>14.37943498411274</v>
      </c>
      <c r="G64" s="22" t="e">
        <v>#N/A</v>
      </c>
      <c r="H64" s="20" t="e">
        <v>#N/A</v>
      </c>
      <c r="I64" s="25">
        <v>15.01</v>
      </c>
      <c r="J64" s="20">
        <v>15.7</v>
      </c>
      <c r="K64" s="20">
        <v>10.414927344782035</v>
      </c>
      <c r="L64" s="20" t="e">
        <v>#N/A</v>
      </c>
      <c r="M64" s="25">
        <v>11.39</v>
      </c>
      <c r="N64" s="20">
        <v>14.857467351038377</v>
      </c>
      <c r="O64" s="16" t="e">
        <v>#N/A</v>
      </c>
      <c r="P64" s="12"/>
    </row>
    <row r="65" spans="1:16">
      <c r="A65" s="9">
        <v>2014</v>
      </c>
      <c r="B65" s="25">
        <v>14.835957727873183</v>
      </c>
      <c r="C65" s="25">
        <v>15.505237217992891</v>
      </c>
      <c r="D65" s="22" t="e">
        <v>#N/A</v>
      </c>
      <c r="E65" s="22" t="e">
        <v>#N/A</v>
      </c>
      <c r="F65" s="22" t="e">
        <v>#N/A</v>
      </c>
      <c r="G65" s="22" t="e">
        <v>#N/A</v>
      </c>
      <c r="H65" s="20" t="e">
        <v>#N/A</v>
      </c>
      <c r="I65" s="25">
        <v>15.39</v>
      </c>
      <c r="J65" s="41" t="e">
        <v>#N/A</v>
      </c>
      <c r="K65" s="25">
        <v>11.307635402906209</v>
      </c>
      <c r="L65" s="25" t="e">
        <v>#N/A</v>
      </c>
      <c r="M65" s="25">
        <v>11.62</v>
      </c>
      <c r="N65" s="15" t="e">
        <v>#N/A</v>
      </c>
      <c r="O65" s="16" t="e">
        <v>#N/A</v>
      </c>
      <c r="P65" s="13"/>
    </row>
    <row r="66" spans="1:16">
      <c r="A66" s="9">
        <v>2015</v>
      </c>
      <c r="B66" s="25">
        <v>15.388586525759578</v>
      </c>
      <c r="C66" s="25">
        <v>16.263062393439775</v>
      </c>
      <c r="D66" s="22" t="e">
        <v>#N/A</v>
      </c>
      <c r="E66" s="22" t="e">
        <v>#N/A</v>
      </c>
      <c r="F66" s="25">
        <v>15.21177875518179</v>
      </c>
      <c r="G66" s="25">
        <v>16.691911681449334</v>
      </c>
      <c r="H66" s="20" t="e">
        <v>#N/A</v>
      </c>
      <c r="I66" s="25">
        <v>15.98</v>
      </c>
      <c r="J66" s="41" t="e">
        <v>#N/A</v>
      </c>
      <c r="K66" s="25">
        <v>11.690224570673712</v>
      </c>
      <c r="L66" s="25">
        <v>12.152618052240712</v>
      </c>
      <c r="M66" s="25">
        <v>12.06</v>
      </c>
      <c r="N66" s="15" t="e">
        <v>#N/A</v>
      </c>
      <c r="O66" s="20">
        <v>15.830911418779896</v>
      </c>
      <c r="P66" s="13"/>
    </row>
    <row r="67" spans="1:16">
      <c r="A67" s="9">
        <v>2016</v>
      </c>
      <c r="B67" s="25">
        <v>16.068745046235136</v>
      </c>
      <c r="C67" s="25">
        <v>17.327281222872241</v>
      </c>
      <c r="D67" s="22" t="e">
        <v>#N/A</v>
      </c>
      <c r="E67" s="22" t="e">
        <v>#N/A</v>
      </c>
      <c r="F67" s="28" t="e">
        <v>#N/A</v>
      </c>
      <c r="G67" s="27" t="e">
        <v>#N/A</v>
      </c>
      <c r="H67" s="54">
        <v>18.657726974320028</v>
      </c>
      <c r="I67" s="25">
        <v>16.7</v>
      </c>
      <c r="J67" s="41" t="e">
        <v>#N/A</v>
      </c>
      <c r="K67" s="25">
        <v>12.242853368560107</v>
      </c>
      <c r="L67" s="25">
        <v>12.242853368560107</v>
      </c>
      <c r="M67" s="25">
        <v>12.61</v>
      </c>
      <c r="N67" s="15" t="e">
        <v>#N/A</v>
      </c>
      <c r="O67" s="15"/>
      <c r="P67" s="13"/>
    </row>
    <row r="68" spans="1:16">
      <c r="A68" s="9">
        <v>2017</v>
      </c>
      <c r="B68" s="25">
        <v>17.046472919418758</v>
      </c>
      <c r="C68" s="25" t="e">
        <v>#N/A</v>
      </c>
      <c r="D68" s="22" t="e">
        <v>#N/A</v>
      </c>
      <c r="E68" s="22" t="e">
        <v>#N/A</v>
      </c>
      <c r="F68" s="28" t="e">
        <v>#N/A</v>
      </c>
      <c r="G68" s="27" t="e">
        <v>#N/A</v>
      </c>
      <c r="H68" s="20" t="e">
        <v>#N/A</v>
      </c>
      <c r="I68" s="27"/>
      <c r="J68" s="25">
        <v>17.399999999999999</v>
      </c>
      <c r="K68" s="25">
        <v>12.497912813738441</v>
      </c>
      <c r="L68" s="25">
        <v>12.497912813738441</v>
      </c>
      <c r="M68" s="27"/>
      <c r="N68" s="25">
        <v>14.734644169259676</v>
      </c>
      <c r="O68" s="38"/>
      <c r="P68" s="13"/>
    </row>
    <row r="69" spans="1:16">
      <c r="A69" s="9">
        <v>2018</v>
      </c>
      <c r="B69" s="25">
        <v>17.6841215323646</v>
      </c>
      <c r="C69" s="25">
        <v>17.6841215323646</v>
      </c>
      <c r="D69" s="22" t="e">
        <v>#N/A</v>
      </c>
      <c r="E69" s="22" t="e">
        <v>#N/A</v>
      </c>
      <c r="F69" s="28" t="e">
        <v>#N/A</v>
      </c>
      <c r="G69" s="27" t="e">
        <v>#N/A</v>
      </c>
      <c r="H69" s="20" t="e">
        <v>#N/A</v>
      </c>
      <c r="I69" s="28"/>
      <c r="J69" s="41"/>
      <c r="K69" s="25">
        <v>12.752972258916778</v>
      </c>
      <c r="L69" s="25">
        <v>12.752972258916779</v>
      </c>
      <c r="M69" s="28"/>
      <c r="N69" s="15" t="e">
        <v>#N/A</v>
      </c>
      <c r="O69" s="15"/>
      <c r="P69" s="13"/>
    </row>
    <row r="70" spans="1:16">
      <c r="A70" s="9">
        <v>2019</v>
      </c>
      <c r="B70" s="25">
        <v>18.321770145310438</v>
      </c>
      <c r="C70" s="25">
        <v>18.321770145310438</v>
      </c>
      <c r="D70" s="22" t="e">
        <v>#N/A</v>
      </c>
      <c r="E70" s="22" t="e">
        <v>#N/A</v>
      </c>
      <c r="F70" s="28" t="e">
        <v>#N/A</v>
      </c>
      <c r="G70" s="27" t="e">
        <v>#N/A</v>
      </c>
      <c r="H70" s="20" t="e">
        <v>#N/A</v>
      </c>
      <c r="I70" s="28"/>
      <c r="J70" s="41"/>
      <c r="K70" s="25">
        <v>13.008031704095114</v>
      </c>
      <c r="L70" s="25">
        <v>13.008031704095112</v>
      </c>
      <c r="M70" s="28"/>
      <c r="N70" s="15" t="e">
        <v>#N/A</v>
      </c>
      <c r="O70" s="15"/>
      <c r="P70" s="13"/>
    </row>
    <row r="71" spans="1:16">
      <c r="A71" s="9">
        <v>2020</v>
      </c>
      <c r="B71" s="25">
        <v>19.04443857331572</v>
      </c>
      <c r="C71" s="25">
        <v>19.04443857331572</v>
      </c>
      <c r="D71" s="22" t="e">
        <v>#N/A</v>
      </c>
      <c r="E71" s="25">
        <v>19.51322990856421</v>
      </c>
      <c r="F71" s="55">
        <v>20.281154930754564</v>
      </c>
      <c r="G71" s="55">
        <v>24.1</v>
      </c>
      <c r="H71" s="20" t="e">
        <v>#N/A</v>
      </c>
      <c r="I71" s="28"/>
      <c r="J71" s="41"/>
      <c r="K71" s="25">
        <v>13.263091149273448</v>
      </c>
      <c r="L71" s="25">
        <v>13.263091149273448</v>
      </c>
      <c r="M71" s="28"/>
      <c r="N71" s="25">
        <v>17.057114866854128</v>
      </c>
      <c r="O71" s="38"/>
      <c r="P71" s="13"/>
    </row>
    <row r="72" spans="1:16">
      <c r="A72" s="10">
        <v>2021</v>
      </c>
      <c r="B72" s="25">
        <v>19.894636723910171</v>
      </c>
      <c r="C72" s="25">
        <v>19.894636723910171</v>
      </c>
      <c r="D72" s="25">
        <v>24.178502534552976</v>
      </c>
      <c r="E72" s="27"/>
      <c r="F72" s="27"/>
      <c r="G72" s="27"/>
      <c r="H72" s="54">
        <v>20.988313114784123</v>
      </c>
      <c r="I72" s="27"/>
      <c r="J72" s="41"/>
      <c r="K72" s="25">
        <v>14.155799207397621</v>
      </c>
      <c r="L72" s="25">
        <v>14.155799207397621</v>
      </c>
      <c r="M72" s="27"/>
      <c r="N72" s="6"/>
      <c r="O72" s="6"/>
      <c r="P72" s="13"/>
    </row>
    <row r="73" spans="1:16">
      <c r="A73" s="9">
        <v>2022</v>
      </c>
      <c r="B73" s="25">
        <v>20.829854689564069</v>
      </c>
      <c r="C73" s="25">
        <v>20.829854689564069</v>
      </c>
      <c r="D73" s="20" t="e">
        <v>#N/A</v>
      </c>
      <c r="E73" s="27"/>
      <c r="F73" s="27"/>
      <c r="G73" s="27"/>
      <c r="H73" s="27"/>
      <c r="I73" s="27"/>
      <c r="J73" s="41"/>
      <c r="K73" s="25">
        <v>14.835957727873183</v>
      </c>
      <c r="L73" s="25">
        <v>14.835957727873183</v>
      </c>
      <c r="M73" s="27"/>
      <c r="N73" s="6"/>
      <c r="O73" s="6"/>
      <c r="P73" s="13"/>
    </row>
    <row r="74" spans="1:16">
      <c r="A74" s="10">
        <v>2023</v>
      </c>
      <c r="B74" s="25">
        <v>21.765072655217967</v>
      </c>
      <c r="C74" s="25">
        <v>21.765072655217967</v>
      </c>
      <c r="D74" s="20" t="e">
        <v>#N/A</v>
      </c>
      <c r="E74" s="27"/>
      <c r="F74" s="27"/>
      <c r="G74" s="27"/>
      <c r="H74" s="27"/>
      <c r="I74" s="27"/>
      <c r="J74" s="41"/>
      <c r="K74" s="25">
        <v>15.558626155878468</v>
      </c>
      <c r="L74" s="25">
        <v>15.558626155878468</v>
      </c>
      <c r="M74" s="27"/>
      <c r="N74" s="6"/>
      <c r="O74" s="6"/>
      <c r="P74" s="13"/>
    </row>
    <row r="75" spans="1:16">
      <c r="A75" s="9">
        <v>2024</v>
      </c>
      <c r="B75" s="25">
        <v>22.785310435931308</v>
      </c>
      <c r="C75" s="25">
        <v>22.785310435931308</v>
      </c>
      <c r="D75" s="20" t="e">
        <v>#N/A</v>
      </c>
      <c r="E75" s="27"/>
      <c r="F75" s="27"/>
      <c r="G75" s="27"/>
      <c r="H75" s="27"/>
      <c r="I75" s="27"/>
      <c r="J75" s="41"/>
      <c r="K75" s="25">
        <v>16.366314398943196</v>
      </c>
      <c r="L75" s="25">
        <v>16.366314398943196</v>
      </c>
      <c r="M75" s="27"/>
      <c r="N75" s="6"/>
      <c r="O75" s="6"/>
      <c r="P75" s="13"/>
    </row>
    <row r="76" spans="1:16" ht="13" thickBot="1">
      <c r="A76" s="11">
        <v>2025</v>
      </c>
      <c r="B76" s="37">
        <v>23.890568031704095</v>
      </c>
      <c r="C76" s="37">
        <v>23.890568031704095</v>
      </c>
      <c r="D76" s="19" t="e">
        <v>#N/A</v>
      </c>
      <c r="E76" s="32"/>
      <c r="F76" s="32"/>
      <c r="G76" s="32"/>
      <c r="H76" s="32"/>
      <c r="I76" s="32"/>
      <c r="J76" s="19"/>
      <c r="K76" s="37">
        <v>17.131492734478204</v>
      </c>
      <c r="L76" s="37">
        <v>17.131492734478204</v>
      </c>
      <c r="M76" s="32"/>
      <c r="N76" s="7"/>
      <c r="O76" s="7"/>
      <c r="P76" s="8"/>
    </row>
    <row r="79" spans="1:16">
      <c r="A79" s="5" t="s">
        <v>41</v>
      </c>
    </row>
    <row r="80" spans="1:16" ht="13" thickBot="1"/>
    <row r="81" spans="1:16" ht="21" customHeight="1" thickBot="1">
      <c r="A81" s="51"/>
      <c r="B81" s="47" t="s">
        <v>14</v>
      </c>
      <c r="C81" s="48" t="s">
        <v>15</v>
      </c>
      <c r="D81" s="48" t="s">
        <v>6</v>
      </c>
      <c r="E81" s="48" t="s">
        <v>7</v>
      </c>
      <c r="F81" s="48" t="s">
        <v>8</v>
      </c>
      <c r="G81" s="48" t="s">
        <v>9</v>
      </c>
      <c r="H81" s="48" t="s">
        <v>17</v>
      </c>
      <c r="I81" s="48" t="s">
        <v>42</v>
      </c>
      <c r="J81" s="48" t="s">
        <v>39</v>
      </c>
      <c r="K81" s="48" t="s">
        <v>43</v>
      </c>
      <c r="L81" s="48" t="s">
        <v>44</v>
      </c>
      <c r="M81" s="48" t="s">
        <v>45</v>
      </c>
      <c r="N81" s="48" t="s">
        <v>46</v>
      </c>
      <c r="O81" s="48" t="s">
        <v>48</v>
      </c>
      <c r="P81" s="49" t="s">
        <v>47</v>
      </c>
    </row>
    <row r="82" spans="1:16">
      <c r="A82" s="9">
        <v>1995</v>
      </c>
      <c r="B82" s="2"/>
      <c r="C82" s="2"/>
      <c r="D82" s="2"/>
      <c r="E82" s="2"/>
      <c r="F82" s="2"/>
      <c r="G82" s="2"/>
      <c r="H82" s="2"/>
      <c r="I82" s="2"/>
      <c r="J82" s="2"/>
      <c r="K82" s="2"/>
      <c r="L82" s="2"/>
      <c r="M82" s="2"/>
      <c r="N82" s="41"/>
      <c r="O82" s="41"/>
      <c r="P82" s="12"/>
    </row>
    <row r="83" spans="1:16">
      <c r="A83" s="9">
        <v>1996</v>
      </c>
      <c r="B83" s="2"/>
      <c r="C83" s="2"/>
      <c r="D83" s="2"/>
      <c r="E83" s="2"/>
      <c r="F83" s="2"/>
      <c r="G83" s="2"/>
      <c r="H83" s="2"/>
      <c r="I83" s="2"/>
      <c r="J83" s="2"/>
      <c r="K83" s="2"/>
      <c r="L83" s="2"/>
      <c r="M83" s="2"/>
      <c r="N83" s="41"/>
      <c r="O83" s="41"/>
      <c r="P83" s="12"/>
    </row>
    <row r="84" spans="1:16">
      <c r="A84" s="9">
        <v>1997</v>
      </c>
      <c r="B84" s="2"/>
      <c r="C84" s="2"/>
      <c r="D84" s="2"/>
      <c r="E84" s="2"/>
      <c r="F84" s="2"/>
      <c r="G84" s="2"/>
      <c r="H84" s="2"/>
      <c r="I84" s="2"/>
      <c r="J84" s="2"/>
      <c r="K84" s="2"/>
      <c r="L84" s="2"/>
      <c r="M84" s="2"/>
      <c r="N84" s="41"/>
      <c r="O84" s="41"/>
      <c r="P84" s="12"/>
    </row>
    <row r="85" spans="1:16">
      <c r="A85" s="9">
        <v>1998</v>
      </c>
      <c r="B85" s="2"/>
      <c r="C85" s="2"/>
      <c r="D85" s="2"/>
      <c r="E85" s="2"/>
      <c r="F85" s="2"/>
      <c r="G85" s="2"/>
      <c r="H85" s="2"/>
      <c r="I85" s="2"/>
      <c r="J85" s="2"/>
      <c r="K85" s="2"/>
      <c r="L85" s="2"/>
      <c r="M85" s="2"/>
      <c r="N85" s="41"/>
      <c r="O85" s="41"/>
      <c r="P85" s="12"/>
    </row>
    <row r="86" spans="1:16">
      <c r="A86" s="9">
        <v>1999</v>
      </c>
      <c r="B86" s="2"/>
      <c r="C86" s="2"/>
      <c r="D86" s="2"/>
      <c r="E86" s="2"/>
      <c r="F86" s="2"/>
      <c r="G86" s="2"/>
      <c r="H86" s="2"/>
      <c r="I86" s="2"/>
      <c r="J86" s="2"/>
      <c r="K86" s="2"/>
      <c r="L86" s="2"/>
      <c r="M86" s="2"/>
      <c r="N86" s="41"/>
      <c r="O86" s="41"/>
      <c r="P86" s="12"/>
    </row>
    <row r="87" spans="1:16">
      <c r="A87" s="9">
        <v>2000</v>
      </c>
      <c r="B87" s="20">
        <v>2.6401855255676181</v>
      </c>
      <c r="C87" s="20">
        <v>2.4686999999999997</v>
      </c>
      <c r="D87" s="20">
        <v>2.1151265805967681</v>
      </c>
      <c r="E87" s="20">
        <v>2.3762254511892631</v>
      </c>
      <c r="F87" s="31"/>
      <c r="G87" s="31"/>
      <c r="H87" s="31"/>
      <c r="I87" s="31"/>
      <c r="J87" s="2"/>
      <c r="K87" s="20">
        <v>3.5794822990868664</v>
      </c>
      <c r="L87" s="20">
        <v>3.5131499999999996</v>
      </c>
      <c r="M87" s="31"/>
      <c r="N87" s="41"/>
      <c r="O87" s="41"/>
      <c r="P87" s="12"/>
    </row>
    <row r="88" spans="1:16">
      <c r="A88" s="9">
        <v>2001</v>
      </c>
      <c r="B88" s="20">
        <v>2.6215926697537615</v>
      </c>
      <c r="C88" s="20">
        <v>2.4686999999999997</v>
      </c>
      <c r="D88" s="20">
        <v>2.0871619433850142</v>
      </c>
      <c r="E88" s="20">
        <v>2.3091296839934961</v>
      </c>
      <c r="F88" s="31"/>
      <c r="G88" s="31"/>
      <c r="H88" s="31"/>
      <c r="I88" s="31"/>
      <c r="J88" s="2"/>
      <c r="K88" s="20">
        <v>3.6142345544178074</v>
      </c>
      <c r="L88" s="20">
        <v>3.4814999999999996</v>
      </c>
      <c r="M88" s="31"/>
      <c r="N88" s="41"/>
      <c r="O88" s="41"/>
      <c r="P88" s="13"/>
    </row>
    <row r="89" spans="1:16">
      <c r="A89" s="9">
        <v>2002</v>
      </c>
      <c r="B89" s="20">
        <v>2.6032598538813576</v>
      </c>
      <c r="C89" s="20">
        <v>2.4370499999999997</v>
      </c>
      <c r="D89" s="20">
        <v>2.0591566015589122</v>
      </c>
      <c r="E89" s="20">
        <v>2.2346809560091514</v>
      </c>
      <c r="F89" s="20">
        <v>2.6870162469261412</v>
      </c>
      <c r="G89" s="20" t="e">
        <v>#N/A</v>
      </c>
      <c r="H89" s="20"/>
      <c r="I89" s="20"/>
      <c r="J89" s="20"/>
      <c r="K89" s="20">
        <v>3.6142345544178074</v>
      </c>
      <c r="L89" s="20">
        <v>3.4814999999999996</v>
      </c>
      <c r="M89" s="20"/>
      <c r="N89" s="6"/>
      <c r="O89" s="6"/>
      <c r="P89" s="13"/>
    </row>
    <row r="90" spans="1:16">
      <c r="A90" s="9">
        <v>2003</v>
      </c>
      <c r="B90" s="20">
        <v>2.5762363951905476</v>
      </c>
      <c r="C90" s="20">
        <v>2.4053999999999998</v>
      </c>
      <c r="D90" s="20">
        <v>2.0400894088012933</v>
      </c>
      <c r="E90" s="20">
        <v>2.222863697598938</v>
      </c>
      <c r="F90" s="20" t="e">
        <v>#N/A</v>
      </c>
      <c r="G90" s="20">
        <v>2.6546031117824773</v>
      </c>
      <c r="H90" s="20"/>
      <c r="I90" s="20"/>
      <c r="J90" s="20"/>
      <c r="K90" s="20">
        <v>3.5623555895218582</v>
      </c>
      <c r="L90" s="20">
        <v>3.4181999999999997</v>
      </c>
      <c r="M90" s="20"/>
      <c r="N90" s="6"/>
      <c r="O90" s="6"/>
      <c r="P90" s="13"/>
    </row>
    <row r="91" spans="1:16">
      <c r="A91" s="9">
        <v>2004</v>
      </c>
      <c r="B91" s="20">
        <v>2.5762363951905476</v>
      </c>
      <c r="C91" s="20">
        <v>2.3737499999999998</v>
      </c>
      <c r="D91" s="20">
        <v>2.0165091513545823</v>
      </c>
      <c r="E91" s="20">
        <v>2.1883573030411152</v>
      </c>
      <c r="F91" s="20" t="e">
        <v>#N/A</v>
      </c>
      <c r="G91" s="20">
        <v>2.5211485714285713</v>
      </c>
      <c r="H91" s="20"/>
      <c r="I91" s="20"/>
      <c r="J91" s="20"/>
      <c r="K91" s="20">
        <v>3.5794822990868664</v>
      </c>
      <c r="L91" s="20">
        <v>3.3865499999999997</v>
      </c>
      <c r="M91" s="20"/>
      <c r="N91" s="6"/>
      <c r="O91" s="22">
        <v>2.1883573030411152</v>
      </c>
      <c r="P91" s="13"/>
    </row>
    <row r="92" spans="1:16">
      <c r="A92" s="9">
        <v>2005</v>
      </c>
      <c r="B92" s="20">
        <v>2.5238383668137909</v>
      </c>
      <c r="C92" s="20">
        <v>2.3421000000000003</v>
      </c>
      <c r="D92" s="20">
        <v>2.0052699970671286</v>
      </c>
      <c r="E92" s="20">
        <v>2.1771598637475176</v>
      </c>
      <c r="F92" s="20" t="e">
        <v>#N/A</v>
      </c>
      <c r="G92" s="20">
        <v>2.4798263517305892</v>
      </c>
      <c r="H92" s="20"/>
      <c r="I92" s="20"/>
      <c r="J92" s="20"/>
      <c r="K92" s="20">
        <v>3.4791229822900389</v>
      </c>
      <c r="L92" s="20">
        <v>3.3232499999999998</v>
      </c>
      <c r="M92" s="20"/>
      <c r="N92" s="6"/>
      <c r="O92" s="16" t="e">
        <v>#N/A</v>
      </c>
      <c r="P92" s="13"/>
    </row>
    <row r="93" spans="1:16">
      <c r="A93" s="9">
        <v>2006</v>
      </c>
      <c r="B93" s="20">
        <v>2.5497682130481789</v>
      </c>
      <c r="C93" s="20">
        <v>2.3737499999999998</v>
      </c>
      <c r="D93" s="20">
        <v>1.9928990656250227</v>
      </c>
      <c r="E93" s="20">
        <v>2.1338149374497171</v>
      </c>
      <c r="F93" s="20">
        <v>2.3992892619261417</v>
      </c>
      <c r="G93" s="20">
        <v>2.4649702416356876</v>
      </c>
      <c r="H93" s="20">
        <v>1.9609633288833488</v>
      </c>
      <c r="I93" s="20"/>
      <c r="J93" s="20"/>
      <c r="K93" s="20">
        <v>3.4152858633489367</v>
      </c>
      <c r="L93" s="20">
        <v>3.2915999999999999</v>
      </c>
      <c r="M93" s="20"/>
      <c r="N93" s="6"/>
      <c r="O93" s="16" t="e">
        <v>#N/A</v>
      </c>
      <c r="P93" s="13"/>
    </row>
    <row r="94" spans="1:16">
      <c r="A94" s="9">
        <v>2007</v>
      </c>
      <c r="B94" s="20">
        <v>2.4572023703302581</v>
      </c>
      <c r="C94" s="20">
        <v>2.2787999999999999</v>
      </c>
      <c r="D94" s="20">
        <v>1.9636256225158955</v>
      </c>
      <c r="E94" s="20">
        <v>2.112970721300139</v>
      </c>
      <c r="F94" s="20" t="e">
        <v>#N/A</v>
      </c>
      <c r="G94" s="20">
        <v>2.4074297282608694</v>
      </c>
      <c r="H94" s="20" t="e">
        <v>#N/A</v>
      </c>
      <c r="I94" s="20"/>
      <c r="J94" s="20"/>
      <c r="K94" s="20">
        <v>3.3689245167876392</v>
      </c>
      <c r="L94" s="20">
        <v>3.19665</v>
      </c>
      <c r="M94" s="20"/>
      <c r="N94" s="6"/>
      <c r="O94" s="16" t="e">
        <v>#N/A</v>
      </c>
      <c r="P94" s="13"/>
    </row>
    <row r="95" spans="1:16">
      <c r="A95" s="9">
        <v>2008</v>
      </c>
      <c r="B95" s="20">
        <v>2.4410895679018632</v>
      </c>
      <c r="C95" s="20">
        <v>2.24715</v>
      </c>
      <c r="D95" s="20">
        <v>1.9060671657400814</v>
      </c>
      <c r="E95" s="20">
        <v>2.0398399156537277</v>
      </c>
      <c r="F95" s="20">
        <v>2.3631178695261412</v>
      </c>
      <c r="G95" s="20">
        <v>2.3245338360941581</v>
      </c>
      <c r="H95" s="20" t="e">
        <v>#N/A</v>
      </c>
      <c r="I95" s="20">
        <v>2.2607142857142857</v>
      </c>
      <c r="J95" s="20"/>
      <c r="K95" s="20">
        <v>3.2798780537888472</v>
      </c>
      <c r="L95" s="20">
        <v>3.0067499999999998</v>
      </c>
      <c r="M95" s="20">
        <v>3.2866043613707161</v>
      </c>
      <c r="N95" s="6"/>
      <c r="O95" s="16" t="e">
        <v>#N/A</v>
      </c>
      <c r="P95" s="12"/>
    </row>
    <row r="96" spans="1:16">
      <c r="A96" s="9">
        <v>2009</v>
      </c>
      <c r="B96" s="20">
        <v>2.3194153215266926</v>
      </c>
      <c r="C96" s="20">
        <v>2.1521999999999997</v>
      </c>
      <c r="D96" s="22">
        <v>1.8165361444505264</v>
      </c>
      <c r="E96" s="20">
        <v>1.897910840873426</v>
      </c>
      <c r="F96" s="22" t="e">
        <v>#N/A</v>
      </c>
      <c r="G96" s="20">
        <v>2.1857691198044007</v>
      </c>
      <c r="H96" s="20">
        <v>1.8254342189014694</v>
      </c>
      <c r="I96" s="20">
        <v>2.2117400419287212</v>
      </c>
      <c r="J96" s="20"/>
      <c r="K96" s="20">
        <v>3.128287051302808</v>
      </c>
      <c r="L96" s="20">
        <v>2.88015</v>
      </c>
      <c r="M96" s="20">
        <v>3.2797927461139893</v>
      </c>
      <c r="N96" s="22">
        <v>2.2535605090409949</v>
      </c>
      <c r="O96" s="16" t="e">
        <v>#N/A</v>
      </c>
      <c r="P96" s="12"/>
    </row>
    <row r="97" spans="1:16">
      <c r="A97" s="9">
        <v>2010</v>
      </c>
      <c r="B97" s="20">
        <v>2.2768572422326248</v>
      </c>
      <c r="C97" s="20">
        <v>2.1521999999999997</v>
      </c>
      <c r="D97" s="22">
        <v>1.7550667935492807</v>
      </c>
      <c r="E97" s="20">
        <v>1.8834565380137924</v>
      </c>
      <c r="F97" s="22">
        <v>2.3023353896153731</v>
      </c>
      <c r="G97" s="20">
        <v>2.0930167132867137</v>
      </c>
      <c r="H97" s="20">
        <v>1.7950305499792261</v>
      </c>
      <c r="I97" s="20">
        <v>2.1618852459016393</v>
      </c>
      <c r="J97" s="20"/>
      <c r="K97" s="20">
        <v>3.128287051302808</v>
      </c>
      <c r="L97" s="20">
        <v>2.6902499999999998</v>
      </c>
      <c r="M97" s="20">
        <v>3.1681681681681679</v>
      </c>
      <c r="N97" s="22">
        <v>2.2012680093937349</v>
      </c>
      <c r="O97" s="16" t="e">
        <v>#N/A</v>
      </c>
      <c r="P97" s="13">
        <v>2.5347314984518907</v>
      </c>
    </row>
    <row r="98" spans="1:16">
      <c r="A98" s="9">
        <v>2011</v>
      </c>
      <c r="B98" s="20">
        <v>2.3050536167494378</v>
      </c>
      <c r="C98" s="21" t="e">
        <v>#N/A</v>
      </c>
      <c r="D98" s="22">
        <v>1.7025231429769971</v>
      </c>
      <c r="E98" s="22">
        <v>1.7799023966740741</v>
      </c>
      <c r="F98" s="22">
        <v>2.2558034804903735</v>
      </c>
      <c r="G98" s="20">
        <v>2.0179945522388056</v>
      </c>
      <c r="H98" s="20">
        <v>1.7625416560474005</v>
      </c>
      <c r="I98" s="20">
        <v>2.1015936254980079</v>
      </c>
      <c r="J98" s="20"/>
      <c r="K98" s="20">
        <v>3.1151979841425455</v>
      </c>
      <c r="L98" s="20" t="e">
        <v>#N/A</v>
      </c>
      <c r="M98" s="20">
        <v>3.0461982675649661</v>
      </c>
      <c r="N98" s="22">
        <v>2.1897801151530452</v>
      </c>
      <c r="O98" s="16" t="e">
        <v>#N/A</v>
      </c>
      <c r="P98" s="13">
        <v>2.541632960867632</v>
      </c>
    </row>
    <row r="99" spans="1:16">
      <c r="A99" s="9">
        <v>2012</v>
      </c>
      <c r="B99" s="20">
        <v>2.1706481580468466</v>
      </c>
      <c r="C99" s="21" t="e">
        <v>#N/A</v>
      </c>
      <c r="D99" s="22">
        <v>1.6624291279936398</v>
      </c>
      <c r="E99" s="22">
        <v>1.6741408769242769</v>
      </c>
      <c r="F99" s="22">
        <v>2.2229574269903738</v>
      </c>
      <c r="G99" s="22" t="e">
        <v>#N/A</v>
      </c>
      <c r="H99" s="20">
        <v>1.7661543539180879</v>
      </c>
      <c r="I99" s="28" t="e">
        <v>#N/A</v>
      </c>
      <c r="J99" s="20">
        <v>2.0686274509803919</v>
      </c>
      <c r="K99" s="20">
        <v>3.0893457187139761</v>
      </c>
      <c r="L99" s="20" t="e">
        <v>#N/A</v>
      </c>
      <c r="M99" s="28" t="e">
        <v>#N/A</v>
      </c>
      <c r="N99" s="22">
        <v>2.1793348204002716</v>
      </c>
      <c r="O99" s="16" t="e">
        <v>#N/A</v>
      </c>
      <c r="P99" s="13">
        <v>2.4947895362421031</v>
      </c>
    </row>
    <row r="100" spans="1:16">
      <c r="A100" s="9">
        <v>2013</v>
      </c>
      <c r="B100" s="20">
        <v>2.139460684511691</v>
      </c>
      <c r="C100" s="21" t="e">
        <v>#N/A</v>
      </c>
      <c r="D100" s="22">
        <v>1.6610535157271549</v>
      </c>
      <c r="E100" s="22" t="e">
        <v>#N/A</v>
      </c>
      <c r="F100" s="22">
        <v>2.2010600579903739</v>
      </c>
      <c r="G100" s="22" t="e">
        <v>#N/A</v>
      </c>
      <c r="H100" s="20" t="e">
        <v>#N/A</v>
      </c>
      <c r="I100" s="25">
        <v>2.1085942704863423</v>
      </c>
      <c r="J100" s="20">
        <v>2.015923566878981</v>
      </c>
      <c r="K100" s="20">
        <v>3.0389074212655851</v>
      </c>
      <c r="L100" s="20" t="e">
        <v>#N/A</v>
      </c>
      <c r="M100" s="25">
        <v>2.7787532923617206</v>
      </c>
      <c r="N100" s="20">
        <v>2.1302419350622368</v>
      </c>
      <c r="O100" s="16" t="e">
        <v>#N/A</v>
      </c>
      <c r="P100" s="12"/>
    </row>
    <row r="101" spans="1:16">
      <c r="A101" s="9">
        <v>2014</v>
      </c>
      <c r="B101" s="25">
        <v>2.133330424670683</v>
      </c>
      <c r="C101" s="25">
        <v>2.0412457774765347</v>
      </c>
      <c r="D101" s="22" t="e">
        <v>#N/A</v>
      </c>
      <c r="E101" s="22" t="e">
        <v>#N/A</v>
      </c>
      <c r="F101" s="22" t="e">
        <v>#N/A</v>
      </c>
      <c r="G101" s="22" t="e">
        <v>#N/A</v>
      </c>
      <c r="H101" s="20" t="e">
        <v>#N/A</v>
      </c>
      <c r="I101" s="25">
        <v>2.0565302144249511</v>
      </c>
      <c r="J101" s="41" t="e">
        <v>#N/A</v>
      </c>
      <c r="K101" s="25">
        <v>2.7989936774814597</v>
      </c>
      <c r="L101" s="25" t="e">
        <v>#N/A</v>
      </c>
      <c r="M101" s="25">
        <v>2.7237521514629948</v>
      </c>
      <c r="N101" s="15" t="e">
        <v>#N/A</v>
      </c>
      <c r="O101" s="16" t="e">
        <v>#N/A</v>
      </c>
      <c r="P101" s="13"/>
    </row>
    <row r="102" spans="1:16">
      <c r="A102" s="9">
        <v>2015</v>
      </c>
      <c r="B102" s="25">
        <v>2.0567191110775367</v>
      </c>
      <c r="C102" s="25">
        <v>1.9461279330003085</v>
      </c>
      <c r="D102" s="22" t="e">
        <v>#N/A</v>
      </c>
      <c r="E102" s="22" t="e">
        <v>#N/A</v>
      </c>
      <c r="F102" s="25">
        <v>2.0806245284903739</v>
      </c>
      <c r="G102" s="25">
        <v>1.8961279333375838</v>
      </c>
      <c r="H102" s="20" t="e">
        <v>#N/A</v>
      </c>
      <c r="I102" s="25">
        <v>1.9806007509386732</v>
      </c>
      <c r="J102" s="41" t="e">
        <v>#N/A</v>
      </c>
      <c r="K102" s="25">
        <v>2.7073902480366123</v>
      </c>
      <c r="L102" s="25">
        <v>2.6043770868092362</v>
      </c>
      <c r="M102" s="25">
        <v>2.6243781094527363</v>
      </c>
      <c r="N102" s="15" t="e">
        <v>#N/A</v>
      </c>
      <c r="O102" s="20">
        <v>1.9992531802340976</v>
      </c>
      <c r="P102" s="13"/>
    </row>
    <row r="103" spans="1:16">
      <c r="A103" s="9">
        <v>2016</v>
      </c>
      <c r="B103" s="25">
        <v>1.9696622174869536</v>
      </c>
      <c r="C103" s="25">
        <v>1.8265993142779711</v>
      </c>
      <c r="D103" s="22" t="e">
        <v>#N/A</v>
      </c>
      <c r="E103" s="22" t="e">
        <v>#N/A</v>
      </c>
      <c r="F103" s="28" t="e">
        <v>#N/A</v>
      </c>
      <c r="G103" s="27" t="e">
        <v>#N/A</v>
      </c>
      <c r="H103" s="54">
        <v>1.6963481159072684</v>
      </c>
      <c r="I103" s="25">
        <v>1.8952095808383234</v>
      </c>
      <c r="J103" s="41" t="e">
        <v>#N/A</v>
      </c>
      <c r="K103" s="25">
        <v>2.5851816604516258</v>
      </c>
      <c r="L103" s="25">
        <v>2.5851816604516258</v>
      </c>
      <c r="M103" s="25">
        <v>2.5099127676447264</v>
      </c>
      <c r="N103" s="15" t="e">
        <v>#N/A</v>
      </c>
      <c r="O103" s="15"/>
      <c r="P103" s="13"/>
    </row>
    <row r="104" spans="1:16">
      <c r="A104" s="9">
        <v>2017</v>
      </c>
      <c r="B104" s="25">
        <v>1.8566890728430632</v>
      </c>
      <c r="C104" s="25" t="e">
        <v>#N/A</v>
      </c>
      <c r="D104" s="22" t="e">
        <v>#N/A</v>
      </c>
      <c r="E104" s="22" t="e">
        <v>#N/A</v>
      </c>
      <c r="F104" s="28" t="e">
        <v>#N/A</v>
      </c>
      <c r="G104" s="27" t="e">
        <v>#N/A</v>
      </c>
      <c r="H104" s="20" t="e">
        <v>#N/A</v>
      </c>
      <c r="I104" s="27"/>
      <c r="J104" s="25">
        <v>1.8189655172413794</v>
      </c>
      <c r="K104" s="25">
        <v>2.5324228510546543</v>
      </c>
      <c r="L104" s="25">
        <v>2.5324228510546543</v>
      </c>
      <c r="M104" s="27"/>
      <c r="N104" s="25">
        <v>2.1479989361419518</v>
      </c>
      <c r="O104" s="38"/>
      <c r="P104" s="13"/>
    </row>
    <row r="105" spans="1:16">
      <c r="A105" s="9">
        <v>2018</v>
      </c>
      <c r="B105" s="25">
        <v>1.7897411495434332</v>
      </c>
      <c r="C105" s="25">
        <v>1.7897411495434332</v>
      </c>
      <c r="D105" s="22" t="e">
        <v>#N/A</v>
      </c>
      <c r="E105" s="22" t="e">
        <v>#N/A</v>
      </c>
      <c r="F105" s="28" t="e">
        <v>#N/A</v>
      </c>
      <c r="G105" s="27" t="e">
        <v>#N/A</v>
      </c>
      <c r="H105" s="20" t="e">
        <v>#N/A</v>
      </c>
      <c r="I105" s="28"/>
      <c r="J105" s="41"/>
      <c r="K105" s="25">
        <v>2.481774394033561</v>
      </c>
      <c r="L105" s="25">
        <v>2.4817743940335606</v>
      </c>
      <c r="M105" s="28"/>
      <c r="N105" s="15" t="e">
        <v>#N/A</v>
      </c>
      <c r="O105" s="15"/>
      <c r="P105" s="13"/>
    </row>
    <row r="106" spans="1:16">
      <c r="A106" s="9">
        <v>2019</v>
      </c>
      <c r="B106" s="25">
        <v>1.7274531745013184</v>
      </c>
      <c r="C106" s="25">
        <v>1.7274531745013184</v>
      </c>
      <c r="D106" s="22" t="e">
        <v>#N/A</v>
      </c>
      <c r="E106" s="22" t="e">
        <v>#N/A</v>
      </c>
      <c r="F106" s="28" t="e">
        <v>#N/A</v>
      </c>
      <c r="G106" s="27" t="e">
        <v>#N/A</v>
      </c>
      <c r="H106" s="20" t="e">
        <v>#N/A</v>
      </c>
      <c r="I106" s="28"/>
      <c r="J106" s="41"/>
      <c r="K106" s="25">
        <v>2.4331121510132951</v>
      </c>
      <c r="L106" s="25">
        <v>2.4331121510132951</v>
      </c>
      <c r="M106" s="28"/>
      <c r="N106" s="15" t="e">
        <v>#N/A</v>
      </c>
      <c r="O106" s="15"/>
      <c r="P106" s="13"/>
    </row>
    <row r="107" spans="1:16">
      <c r="A107" s="9">
        <v>2020</v>
      </c>
      <c r="B107" s="25">
        <v>1.6619024960046169</v>
      </c>
      <c r="C107" s="25">
        <v>1.6619024960046169</v>
      </c>
      <c r="D107" s="22" t="e">
        <v>#N/A</v>
      </c>
      <c r="E107" s="25">
        <v>1.6219764820230531</v>
      </c>
      <c r="F107" s="55">
        <v>1.5605620147403734</v>
      </c>
      <c r="G107" s="55">
        <v>1.3</v>
      </c>
      <c r="H107" s="20" t="e">
        <v>#N/A</v>
      </c>
      <c r="I107" s="28"/>
      <c r="J107" s="41"/>
      <c r="K107" s="25">
        <v>2.3863215327245779</v>
      </c>
      <c r="L107" s="25">
        <v>2.3863215327245779</v>
      </c>
      <c r="M107" s="28"/>
      <c r="N107" s="25">
        <v>1.8555306830642959</v>
      </c>
      <c r="O107" s="38"/>
      <c r="P107" s="13"/>
    </row>
    <row r="108" spans="1:16">
      <c r="A108" s="10">
        <v>2021</v>
      </c>
      <c r="B108" s="25">
        <v>1.5908810218163854</v>
      </c>
      <c r="C108" s="25">
        <v>1.5908810218163854</v>
      </c>
      <c r="D108" s="25">
        <v>1.3090140696169941</v>
      </c>
      <c r="E108" s="27"/>
      <c r="F108" s="27"/>
      <c r="G108" s="27"/>
      <c r="H108" s="54">
        <v>1.507982076830453</v>
      </c>
      <c r="I108" s="27"/>
      <c r="J108" s="41"/>
      <c r="K108" s="25">
        <v>2.2358327874176229</v>
      </c>
      <c r="L108" s="25">
        <v>2.2358327874176229</v>
      </c>
      <c r="M108" s="27"/>
      <c r="N108" s="6"/>
      <c r="O108" s="6"/>
      <c r="P108" s="13"/>
    </row>
    <row r="109" spans="1:16">
      <c r="A109" s="9">
        <v>2022</v>
      </c>
      <c r="B109" s="25">
        <v>1.5194537106327926</v>
      </c>
      <c r="C109" s="25">
        <v>1.5194537106327926</v>
      </c>
      <c r="D109" s="20" t="e">
        <v>#N/A</v>
      </c>
      <c r="E109" s="27"/>
      <c r="F109" s="27"/>
      <c r="G109" s="27"/>
      <c r="H109" s="27"/>
      <c r="I109" s="27"/>
      <c r="J109" s="41"/>
      <c r="K109" s="25">
        <v>2.133330424670683</v>
      </c>
      <c r="L109" s="25">
        <v>2.133330424670683</v>
      </c>
      <c r="M109" s="27"/>
      <c r="N109" s="6"/>
      <c r="O109" s="6"/>
      <c r="P109" s="13"/>
    </row>
    <row r="110" spans="1:16">
      <c r="A110" s="10">
        <v>2023</v>
      </c>
      <c r="B110" s="25">
        <v>1.4541646840040396</v>
      </c>
      <c r="C110" s="25">
        <v>1.4541646840040396</v>
      </c>
      <c r="D110" s="20" t="e">
        <v>#N/A</v>
      </c>
      <c r="E110" s="27"/>
      <c r="F110" s="27"/>
      <c r="G110" s="27"/>
      <c r="H110" s="27"/>
      <c r="I110" s="27"/>
      <c r="J110" s="41"/>
      <c r="K110" s="25">
        <v>2.0342413065848861</v>
      </c>
      <c r="L110" s="25">
        <v>2.0342413065848861</v>
      </c>
      <c r="M110" s="27"/>
      <c r="N110" s="6"/>
      <c r="O110" s="6"/>
      <c r="P110" s="13"/>
    </row>
    <row r="111" spans="1:16">
      <c r="A111" s="9">
        <v>2024</v>
      </c>
      <c r="B111" s="25">
        <v>1.3890528324814708</v>
      </c>
      <c r="C111" s="25">
        <v>1.3890528324814708</v>
      </c>
      <c r="D111" s="20" t="e">
        <v>#N/A</v>
      </c>
      <c r="E111" s="27"/>
      <c r="F111" s="27"/>
      <c r="G111" s="27"/>
      <c r="H111" s="27"/>
      <c r="I111" s="27"/>
      <c r="J111" s="41"/>
      <c r="K111" s="25">
        <v>1.9338501771690089</v>
      </c>
      <c r="L111" s="25">
        <v>1.9338501771690089</v>
      </c>
      <c r="M111" s="27"/>
      <c r="N111" s="6"/>
      <c r="O111" s="6"/>
      <c r="P111" s="13"/>
    </row>
    <row r="112" spans="1:16" ht="13" thickBot="1">
      <c r="A112" s="11">
        <v>2025</v>
      </c>
      <c r="B112" s="37">
        <v>1.3247906017972746</v>
      </c>
      <c r="C112" s="37">
        <v>1.3247906017972746</v>
      </c>
      <c r="D112" s="19" t="e">
        <v>#N/A</v>
      </c>
      <c r="E112" s="32"/>
      <c r="F112" s="32"/>
      <c r="G112" s="32"/>
      <c r="H112" s="32"/>
      <c r="I112" s="32"/>
      <c r="J112" s="19"/>
      <c r="K112" s="37">
        <v>1.8474747350125764</v>
      </c>
      <c r="L112" s="37">
        <v>1.8474747350125764</v>
      </c>
      <c r="M112" s="32"/>
      <c r="N112" s="7"/>
      <c r="O112" s="7"/>
      <c r="P112" s="8"/>
    </row>
    <row r="165" spans="15:15">
      <c r="O165" s="1">
        <f>172</f>
        <v>172</v>
      </c>
    </row>
    <row r="166" spans="15:15">
      <c r="O166" s="1">
        <f>5497/O165</f>
        <v>31.959302325581394</v>
      </c>
    </row>
    <row r="167" spans="15:15">
      <c r="O167" s="1">
        <f>O166/2.35</f>
        <v>13.599703117268678</v>
      </c>
    </row>
    <row r="168" spans="15:15">
      <c r="O168" s="1">
        <f>100/O167</f>
        <v>7.3531016918319088</v>
      </c>
    </row>
  </sheetData>
  <pageMargins left="0.75" right="0.75" top="1" bottom="1" header="0.5" footer="0.5"/>
  <legacyDrawing r:id="rId1"/>
  <extLst>
    <ext xmlns:x14="http://schemas.microsoft.com/office/spreadsheetml/2009/9/main" uri="{05C60535-1F16-4fd2-B633-F4F36F0B64E0}">
      <x14:sparklineGroups xmlns:xm="http://schemas.microsoft.com/office/excel/2006/main">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data'!O97:O113</xm:f>
              <xm:sqref>P88</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data'!O25:O41</xm:f>
              <xm:sqref>P16</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data'!O33:O41</xm:f>
              <xm:sqref>P24</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data'!O69:O77</xm:f>
              <xm:sqref>P60</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data'!O61:O77</xm:f>
              <xm:sqref>P52</xm:sqref>
            </x14:sparkline>
          </x14:sparklines>
        </x14:sparklineGroup>
        <x14:sparklineGroup manualMax="0" manualMin="0" displayEmptyCellsAs="gap" minAxisType="group" max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'CAFE L_100Km KmL data'!O105:O113</xm:f>
              <xm:sqref>P96</xm:sqref>
            </x14:sparkline>
          </x14:sparklines>
        </x14:sparklineGroup>
      </x14:sparklineGroup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topLeftCell="A26" workbookViewId="0">
      <selection activeCell="A38" sqref="A38"/>
    </sheetView>
  </sheetViews>
  <sheetFormatPr baseColWidth="10" defaultColWidth="10.7109375" defaultRowHeight="12" x14ac:dyDescent="0"/>
  <cols>
    <col min="1" max="16384" width="10.7109375" style="1"/>
  </cols>
  <sheetData>
    <row r="1" spans="1:1">
      <c r="A1" s="1" t="s">
        <v>11</v>
      </c>
    </row>
    <row r="3" spans="1:1">
      <c r="A3" s="1" t="s">
        <v>10</v>
      </c>
    </row>
    <row r="4" spans="1:1">
      <c r="A4" s="1" t="s">
        <v>49</v>
      </c>
    </row>
    <row r="5" spans="1:1">
      <c r="A5" s="1" t="s">
        <v>19</v>
      </c>
    </row>
    <row r="7" spans="1:1">
      <c r="A7" s="1" t="s">
        <v>25</v>
      </c>
    </row>
    <row r="8" spans="1:1">
      <c r="A8" s="1" t="s">
        <v>2</v>
      </c>
    </row>
    <row r="9" spans="1:1">
      <c r="A9" s="1" t="s">
        <v>3</v>
      </c>
    </row>
    <row r="11" spans="1:1">
      <c r="A11" s="1" t="s">
        <v>18</v>
      </c>
    </row>
    <row r="12" spans="1:1">
      <c r="A12" s="1" t="s">
        <v>35</v>
      </c>
    </row>
    <row r="13" spans="1:1">
      <c r="A13" s="1" t="s">
        <v>36</v>
      </c>
    </row>
    <row r="15" spans="1:1">
      <c r="A15" s="1" t="s">
        <v>6</v>
      </c>
    </row>
    <row r="16" spans="1:1">
      <c r="A16" s="1" t="s">
        <v>26</v>
      </c>
    </row>
    <row r="17" spans="1:1">
      <c r="A17" s="1" t="s">
        <v>4</v>
      </c>
    </row>
    <row r="19" spans="1:1">
      <c r="A19" s="1" t="s">
        <v>7</v>
      </c>
    </row>
    <row r="20" spans="1:1">
      <c r="A20" s="1" t="s">
        <v>37</v>
      </c>
    </row>
    <row r="21" spans="1:1">
      <c r="A21" s="1" t="s">
        <v>16</v>
      </c>
    </row>
    <row r="23" spans="1:1">
      <c r="A23" s="1" t="s">
        <v>8</v>
      </c>
    </row>
    <row r="24" spans="1:1">
      <c r="A24" s="1" t="s">
        <v>24</v>
      </c>
    </row>
    <row r="25" spans="1:1" s="34" customFormat="1" ht="16" customHeight="1">
      <c r="A25" s="33" t="s">
        <v>23</v>
      </c>
    </row>
    <row r="26" spans="1:1">
      <c r="A26" s="1" t="s">
        <v>20</v>
      </c>
    </row>
    <row r="27" spans="1:1">
      <c r="A27" s="1" t="s">
        <v>21</v>
      </c>
    </row>
    <row r="28" spans="1:1">
      <c r="A28" s="1" t="s">
        <v>22</v>
      </c>
    </row>
    <row r="30" spans="1:1">
      <c r="A30" s="1" t="s">
        <v>9</v>
      </c>
    </row>
    <row r="31" spans="1:1">
      <c r="A31" s="1" t="s">
        <v>5</v>
      </c>
    </row>
    <row r="32" spans="1:1">
      <c r="A32" s="1" t="s">
        <v>1</v>
      </c>
    </row>
    <row r="34" spans="1:1">
      <c r="A34" s="1" t="s">
        <v>17</v>
      </c>
    </row>
    <row r="35" spans="1:1">
      <c r="A35" s="1" t="s">
        <v>38</v>
      </c>
    </row>
    <row r="36" spans="1:1">
      <c r="A36" s="1" t="s">
        <v>50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CO2 G_KM data</vt:lpstr>
      <vt:lpstr>MPG data</vt:lpstr>
      <vt:lpstr>NEDC L_100Km KmL data</vt:lpstr>
      <vt:lpstr>CAFE L_100Km KmL data</vt:lpstr>
      <vt:lpstr>Data source</vt:lpstr>
    </vt:vector>
  </TitlesOfParts>
  <Company>ICCT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He</dc:creator>
  <cp:lastModifiedBy>Zifei Yang</cp:lastModifiedBy>
  <cp:lastPrinted>2013-08-05T18:39:54Z</cp:lastPrinted>
  <dcterms:created xsi:type="dcterms:W3CDTF">2010-08-06T17:41:26Z</dcterms:created>
  <dcterms:modified xsi:type="dcterms:W3CDTF">2014-11-21T19:45:23Z</dcterms:modified>
</cp:coreProperties>
</file>